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bookViews>
    <workbookView xWindow="5220" yWindow="405" windowWidth="15375" windowHeight="9345"/>
  </bookViews>
  <sheets>
    <sheet name="ASISTENTE SEGUIMIENTO PSICO" sheetId="1" r:id="rId1"/>
    <sheet name="ASISTENTE DE SOPORTE TEC" sheetId="2" r:id="rId2"/>
    <sheet name="FORMADOR ESP-MOD1Y2 F.PYD" sheetId="3" r:id="rId3"/>
    <sheet name="FORMADOR ESP.MOD1Y2 INDCREATIVA" sheetId="4" r:id="rId4"/>
    <sheet name="FORMADOR DE INGLES" sheetId="5" r:id="rId5"/>
    <sheet name="EXPERTO CON RECONOCIMIENTOS INT" sheetId="6" r:id="rId6"/>
  </sheets>
  <definedNames>
    <definedName name="_xlnm._FilterDatabase" localSheetId="4" hidden="1">'FORMADOR DE INGLES'!$A$10:$U$43</definedName>
    <definedName name="_xlnm._FilterDatabase" localSheetId="3" hidden="1">'FORMADOR ESP.MOD1Y2 INDCREATIVA'!$A$8:$U$39</definedName>
    <definedName name="_xlnm._FilterDatabase" localSheetId="2" hidden="1">'FORMADOR ESP-MOD1Y2 F.PYD'!$A$10:$U$69</definedName>
    <definedName name="Z_73DEAC59_764D_4A36_83E8_E2F875DE471F_.wvu.FilterData" localSheetId="3" hidden="1">'FORMADOR ESP.MOD1Y2 INDCREATIVA'!$A$8:$U$39</definedName>
  </definedNames>
  <calcPr calcId="191029"/>
  <customWorkbookViews>
    <customWorkbookView name="Filtro 1" guid="{73DEAC59-764D-4A36-83E8-E2F875DE471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jwe6Yx9NAd82yig4YtTYSm+9fyDw=="/>
    </ext>
  </extLst>
</workbook>
</file>

<file path=xl/calcChain.xml><?xml version="1.0" encoding="utf-8"?>
<calcChain xmlns="http://schemas.openxmlformats.org/spreadsheetml/2006/main">
  <c r="P27" i="6" l="1"/>
  <c r="N27" i="6"/>
  <c r="M27" i="6"/>
  <c r="R26" i="6"/>
  <c r="N26" i="6"/>
  <c r="M26" i="6"/>
  <c r="P26" i="6" s="1"/>
  <c r="Q26" i="6" s="1"/>
  <c r="P25" i="6"/>
  <c r="N25" i="6"/>
  <c r="M25" i="6"/>
  <c r="N24" i="6"/>
  <c r="M24" i="6"/>
  <c r="P24" i="6" s="1"/>
  <c r="P23" i="6"/>
  <c r="N23" i="6"/>
  <c r="M23" i="6"/>
  <c r="R22" i="6"/>
  <c r="N22" i="6"/>
  <c r="M22" i="6"/>
  <c r="P22" i="6" s="1"/>
  <c r="Q22" i="6" s="1"/>
  <c r="P21" i="6"/>
  <c r="N21" i="6"/>
  <c r="M21" i="6"/>
  <c r="N20" i="6"/>
  <c r="M20" i="6"/>
  <c r="P20" i="6" s="1"/>
  <c r="P19" i="6"/>
  <c r="N19" i="6"/>
  <c r="M19" i="6"/>
  <c r="R18" i="6"/>
  <c r="N18" i="6"/>
  <c r="M18" i="6"/>
  <c r="P18" i="6" s="1"/>
  <c r="Q18" i="6" s="1"/>
  <c r="P17" i="6"/>
  <c r="N17" i="6"/>
  <c r="M17" i="6"/>
  <c r="N16" i="6"/>
  <c r="M16" i="6"/>
  <c r="P16" i="6" s="1"/>
  <c r="P15" i="6"/>
  <c r="N15" i="6"/>
  <c r="M15" i="6"/>
  <c r="R14" i="6"/>
  <c r="N14" i="6"/>
  <c r="M14" i="6"/>
  <c r="P14" i="6" s="1"/>
  <c r="Q14" i="6" s="1"/>
  <c r="P13" i="6"/>
  <c r="N13" i="6"/>
  <c r="M13" i="6"/>
  <c r="N12" i="6"/>
  <c r="M12" i="6"/>
  <c r="P12" i="6" s="1"/>
  <c r="P11" i="6"/>
  <c r="N11" i="6"/>
  <c r="M11" i="6"/>
  <c r="O43" i="5"/>
  <c r="N43" i="5"/>
  <c r="O42" i="5"/>
  <c r="Q42" i="5" s="1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Q33" i="5" s="1"/>
  <c r="S33" i="5" s="1"/>
  <c r="O32" i="5"/>
  <c r="N32" i="5"/>
  <c r="O31" i="5"/>
  <c r="N31" i="5"/>
  <c r="Q31" i="5" s="1"/>
  <c r="O30" i="5"/>
  <c r="N30" i="5"/>
  <c r="O29" i="5"/>
  <c r="N29" i="5"/>
  <c r="Q29" i="5" s="1"/>
  <c r="S29" i="5" s="1"/>
  <c r="O28" i="5"/>
  <c r="N28" i="5"/>
  <c r="O27" i="5"/>
  <c r="N27" i="5"/>
  <c r="Q27" i="5" s="1"/>
  <c r="O26" i="5"/>
  <c r="N26" i="5"/>
  <c r="O25" i="5"/>
  <c r="N25" i="5"/>
  <c r="Q25" i="5" s="1"/>
  <c r="S25" i="5" s="1"/>
  <c r="O24" i="5"/>
  <c r="N24" i="5"/>
  <c r="O23" i="5"/>
  <c r="N23" i="5"/>
  <c r="Q23" i="5" s="1"/>
  <c r="O22" i="5"/>
  <c r="N22" i="5"/>
  <c r="O21" i="5"/>
  <c r="N21" i="5"/>
  <c r="O20" i="5"/>
  <c r="N20" i="5"/>
  <c r="Q20" i="5" s="1"/>
  <c r="O19" i="5"/>
  <c r="N19" i="5"/>
  <c r="Q19" i="5" s="1"/>
  <c r="S19" i="5" s="1"/>
  <c r="O18" i="5"/>
  <c r="N18" i="5"/>
  <c r="O17" i="5"/>
  <c r="N17" i="5"/>
  <c r="Q17" i="5" s="1"/>
  <c r="O16" i="5"/>
  <c r="N16" i="5"/>
  <c r="O15" i="5"/>
  <c r="N15" i="5"/>
  <c r="Q15" i="5" s="1"/>
  <c r="S15" i="5" s="1"/>
  <c r="O14" i="5"/>
  <c r="N14" i="5"/>
  <c r="O13" i="5"/>
  <c r="N13" i="5"/>
  <c r="O12" i="5"/>
  <c r="N12" i="5"/>
  <c r="O11" i="5"/>
  <c r="N11" i="5"/>
  <c r="O39" i="4"/>
  <c r="N39" i="4"/>
  <c r="Q39" i="4" s="1"/>
  <c r="R39" i="4" s="1"/>
  <c r="O38" i="4"/>
  <c r="N38" i="4"/>
  <c r="Q38" i="4" s="1"/>
  <c r="R38" i="4" s="1"/>
  <c r="O37" i="4"/>
  <c r="N37" i="4"/>
  <c r="O36" i="4"/>
  <c r="N36" i="4"/>
  <c r="O35" i="4"/>
  <c r="N35" i="4"/>
  <c r="Q35" i="4" s="1"/>
  <c r="R35" i="4" s="1"/>
  <c r="R34" i="4"/>
  <c r="O34" i="4"/>
  <c r="Q34" i="4" s="1"/>
  <c r="N34" i="4"/>
  <c r="O33" i="4"/>
  <c r="N33" i="4"/>
  <c r="Q33" i="4" s="1"/>
  <c r="R33" i="4" s="1"/>
  <c r="O32" i="4"/>
  <c r="N32" i="4"/>
  <c r="O31" i="4"/>
  <c r="N31" i="4"/>
  <c r="Q31" i="4" s="1"/>
  <c r="R31" i="4" s="1"/>
  <c r="U31" i="4" s="1"/>
  <c r="O30" i="4"/>
  <c r="N30" i="4"/>
  <c r="Q30" i="4" s="1"/>
  <c r="R30" i="4" s="1"/>
  <c r="U30" i="4" s="1"/>
  <c r="O29" i="4"/>
  <c r="N29" i="4"/>
  <c r="Q29" i="4" s="1"/>
  <c r="R29" i="4" s="1"/>
  <c r="U29" i="4" s="1"/>
  <c r="O28" i="4"/>
  <c r="N28" i="4"/>
  <c r="O27" i="4"/>
  <c r="N27" i="4"/>
  <c r="O26" i="4"/>
  <c r="Q26" i="4" s="1"/>
  <c r="R26" i="4" s="1"/>
  <c r="U26" i="4" s="1"/>
  <c r="N26" i="4"/>
  <c r="O25" i="4"/>
  <c r="N25" i="4"/>
  <c r="Q25" i="4" s="1"/>
  <c r="R25" i="4" s="1"/>
  <c r="U25" i="4" s="1"/>
  <c r="O24" i="4"/>
  <c r="N24" i="4"/>
  <c r="Q24" i="4" s="1"/>
  <c r="R24" i="4" s="1"/>
  <c r="U24" i="4" s="1"/>
  <c r="Q23" i="4"/>
  <c r="R23" i="4" s="1"/>
  <c r="U23" i="4" s="1"/>
  <c r="O23" i="4"/>
  <c r="N23" i="4"/>
  <c r="O22" i="4"/>
  <c r="Q22" i="4" s="1"/>
  <c r="R22" i="4" s="1"/>
  <c r="U22" i="4" s="1"/>
  <c r="N22" i="4"/>
  <c r="O21" i="4"/>
  <c r="N21" i="4"/>
  <c r="Q21" i="4" s="1"/>
  <c r="R21" i="4" s="1"/>
  <c r="U21" i="4" s="1"/>
  <c r="O20" i="4"/>
  <c r="N20" i="4"/>
  <c r="O19" i="4"/>
  <c r="N19" i="4"/>
  <c r="Q19" i="4" s="1"/>
  <c r="R19" i="4" s="1"/>
  <c r="U19" i="4" s="1"/>
  <c r="O18" i="4"/>
  <c r="Q18" i="4" s="1"/>
  <c r="R18" i="4" s="1"/>
  <c r="U18" i="4" s="1"/>
  <c r="N18" i="4"/>
  <c r="O17" i="4"/>
  <c r="N17" i="4"/>
  <c r="Q17" i="4" s="1"/>
  <c r="R17" i="4" s="1"/>
  <c r="U17" i="4" s="1"/>
  <c r="O16" i="4"/>
  <c r="N16" i="4"/>
  <c r="O15" i="4"/>
  <c r="N15" i="4"/>
  <c r="Q15" i="4" s="1"/>
  <c r="R15" i="4" s="1"/>
  <c r="U15" i="4" s="1"/>
  <c r="O14" i="4"/>
  <c r="N14" i="4"/>
  <c r="Q14" i="4" s="1"/>
  <c r="R14" i="4" s="1"/>
  <c r="U14" i="4" s="1"/>
  <c r="O13" i="4"/>
  <c r="N13" i="4"/>
  <c r="Q13" i="4" s="1"/>
  <c r="R13" i="4" s="1"/>
  <c r="U13" i="4" s="1"/>
  <c r="O12" i="4"/>
  <c r="N12" i="4"/>
  <c r="O11" i="4"/>
  <c r="N11" i="4"/>
  <c r="O10" i="4"/>
  <c r="Q10" i="4" s="1"/>
  <c r="R10" i="4" s="1"/>
  <c r="U10" i="4" s="1"/>
  <c r="N10" i="4"/>
  <c r="O9" i="4"/>
  <c r="N9" i="4"/>
  <c r="Q9" i="4" s="1"/>
  <c r="R9" i="4" s="1"/>
  <c r="U9" i="4" s="1"/>
  <c r="O69" i="3"/>
  <c r="N69" i="3"/>
  <c r="O68" i="3"/>
  <c r="N68" i="3"/>
  <c r="O67" i="3"/>
  <c r="N67" i="3"/>
  <c r="O66" i="3"/>
  <c r="N66" i="3"/>
  <c r="O65" i="3"/>
  <c r="N65" i="3"/>
  <c r="O64" i="3"/>
  <c r="N64" i="3"/>
  <c r="Q64" i="3" s="1"/>
  <c r="S64" i="3" s="1"/>
  <c r="O63" i="3"/>
  <c r="N63" i="3"/>
  <c r="O62" i="3"/>
  <c r="N62" i="3"/>
  <c r="Q62" i="3" s="1"/>
  <c r="S62" i="3" s="1"/>
  <c r="O61" i="3"/>
  <c r="N61" i="3"/>
  <c r="O60" i="3"/>
  <c r="N60" i="3"/>
  <c r="Q60" i="3" s="1"/>
  <c r="S60" i="3" s="1"/>
  <c r="O59" i="3"/>
  <c r="Q59" i="3" s="1"/>
  <c r="N59" i="3"/>
  <c r="O58" i="3"/>
  <c r="N58" i="3"/>
  <c r="Q58" i="3" s="1"/>
  <c r="S58" i="3" s="1"/>
  <c r="O57" i="3"/>
  <c r="Q57" i="3" s="1"/>
  <c r="N57" i="3"/>
  <c r="O56" i="3"/>
  <c r="N56" i="3"/>
  <c r="Q56" i="3" s="1"/>
  <c r="S56" i="3" s="1"/>
  <c r="O55" i="3"/>
  <c r="N55" i="3"/>
  <c r="O54" i="3"/>
  <c r="N54" i="3"/>
  <c r="Q54" i="3" s="1"/>
  <c r="S54" i="3" s="1"/>
  <c r="O53" i="3"/>
  <c r="N53" i="3"/>
  <c r="O52" i="3"/>
  <c r="N52" i="3"/>
  <c r="O51" i="3"/>
  <c r="N51" i="3"/>
  <c r="N50" i="3"/>
  <c r="Q50" i="3" s="1"/>
  <c r="O49" i="3"/>
  <c r="N49" i="3"/>
  <c r="O48" i="3"/>
  <c r="N48" i="3"/>
  <c r="O47" i="3"/>
  <c r="N47" i="3"/>
  <c r="O46" i="3"/>
  <c r="N46" i="3"/>
  <c r="O45" i="3"/>
  <c r="Q45" i="3" s="1"/>
  <c r="N45" i="3"/>
  <c r="O44" i="3"/>
  <c r="N44" i="3"/>
  <c r="Q44" i="3" s="1"/>
  <c r="R44" i="3" s="1"/>
  <c r="U44" i="3" s="1"/>
  <c r="O43" i="3"/>
  <c r="N43" i="3"/>
  <c r="O42" i="3"/>
  <c r="N42" i="3"/>
  <c r="O41" i="3"/>
  <c r="N41" i="3"/>
  <c r="O40" i="3"/>
  <c r="N40" i="3"/>
  <c r="Q40" i="3" s="1"/>
  <c r="R40" i="3" s="1"/>
  <c r="U40" i="3" s="1"/>
  <c r="Q39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Q29" i="3" s="1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Q23" i="3" s="1"/>
  <c r="S23" i="3" s="1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29" i="2"/>
  <c r="N29" i="2"/>
  <c r="Q29" i="2" s="1"/>
  <c r="O28" i="2"/>
  <c r="N28" i="2"/>
  <c r="Q28" i="2" s="1"/>
  <c r="R28" i="2" s="1"/>
  <c r="U28" i="2" s="1"/>
  <c r="O27" i="2"/>
  <c r="Q27" i="2" s="1"/>
  <c r="N27" i="2"/>
  <c r="O26" i="2"/>
  <c r="N26" i="2"/>
  <c r="Q25" i="2"/>
  <c r="S25" i="2" s="1"/>
  <c r="O25" i="2"/>
  <c r="N25" i="2"/>
  <c r="S24" i="2"/>
  <c r="O24" i="2"/>
  <c r="N24" i="2"/>
  <c r="Q24" i="2" s="1"/>
  <c r="R24" i="2" s="1"/>
  <c r="U24" i="2" s="1"/>
  <c r="O23" i="2"/>
  <c r="Q23" i="2" s="1"/>
  <c r="N23" i="2"/>
  <c r="O22" i="2"/>
  <c r="N22" i="2"/>
  <c r="Q21" i="2"/>
  <c r="S21" i="2" s="1"/>
  <c r="O21" i="2"/>
  <c r="N21" i="2"/>
  <c r="S20" i="2"/>
  <c r="O20" i="2"/>
  <c r="N20" i="2"/>
  <c r="Q20" i="2" s="1"/>
  <c r="R20" i="2" s="1"/>
  <c r="U20" i="2" s="1"/>
  <c r="O19" i="2"/>
  <c r="Q19" i="2" s="1"/>
  <c r="N19" i="2"/>
  <c r="O18" i="2"/>
  <c r="N18" i="2"/>
  <c r="Q17" i="2"/>
  <c r="S17" i="2" s="1"/>
  <c r="O17" i="2"/>
  <c r="N17" i="2"/>
  <c r="S16" i="2"/>
  <c r="O16" i="2"/>
  <c r="N16" i="2"/>
  <c r="Q16" i="2" s="1"/>
  <c r="R16" i="2" s="1"/>
  <c r="U16" i="2" s="1"/>
  <c r="O15" i="2"/>
  <c r="Q15" i="2" s="1"/>
  <c r="N15" i="2"/>
  <c r="O14" i="2"/>
  <c r="N14" i="2"/>
  <c r="Q13" i="2"/>
  <c r="S13" i="2" s="1"/>
  <c r="O13" i="2"/>
  <c r="N13" i="2"/>
  <c r="S12" i="2"/>
  <c r="O12" i="2"/>
  <c r="N12" i="2"/>
  <c r="Q12" i="2" s="1"/>
  <c r="R12" i="2" s="1"/>
  <c r="U12" i="2" s="1"/>
  <c r="O11" i="2"/>
  <c r="Q11" i="2" s="1"/>
  <c r="N11" i="2"/>
  <c r="O27" i="1"/>
  <c r="N27" i="1"/>
  <c r="Q26" i="1"/>
  <c r="S26" i="1" s="1"/>
  <c r="O26" i="1"/>
  <c r="N26" i="1"/>
  <c r="S25" i="1"/>
  <c r="R25" i="1"/>
  <c r="O24" i="1"/>
  <c r="N24" i="1"/>
  <c r="O23" i="1"/>
  <c r="N23" i="1"/>
  <c r="Q24" i="1" s="1"/>
  <c r="R23" i="1" s="1"/>
  <c r="O22" i="1"/>
  <c r="Q22" i="1" s="1"/>
  <c r="N22" i="1"/>
  <c r="O21" i="1"/>
  <c r="N21" i="1"/>
  <c r="Q21" i="1" s="1"/>
  <c r="S21" i="1" s="1"/>
  <c r="O20" i="1"/>
  <c r="Q20" i="1" s="1"/>
  <c r="N20" i="1"/>
  <c r="O19" i="1"/>
  <c r="N19" i="1"/>
  <c r="O18" i="1"/>
  <c r="N18" i="1"/>
  <c r="O17" i="1"/>
  <c r="N17" i="1"/>
  <c r="O16" i="1"/>
  <c r="N16" i="1"/>
  <c r="S15" i="1"/>
  <c r="O15" i="1"/>
  <c r="N15" i="1"/>
  <c r="Q15" i="1" s="1"/>
  <c r="R15" i="1" s="1"/>
  <c r="U15" i="1" s="1"/>
  <c r="O14" i="1"/>
  <c r="Q14" i="1" s="1"/>
  <c r="N14" i="1"/>
  <c r="O13" i="1"/>
  <c r="N13" i="1"/>
  <c r="Q13" i="1" s="1"/>
  <c r="S13" i="1" s="1"/>
  <c r="O12" i="1"/>
  <c r="Q12" i="1" s="1"/>
  <c r="N12" i="1"/>
  <c r="O11" i="1"/>
  <c r="N11" i="1"/>
  <c r="R33" i="5" l="1"/>
  <c r="U33" i="5" s="1"/>
  <c r="Q11" i="5"/>
  <c r="Q16" i="5"/>
  <c r="S16" i="5" s="1"/>
  <c r="Q18" i="5"/>
  <c r="S18" i="5" s="1"/>
  <c r="Q26" i="5"/>
  <c r="R26" i="5" s="1"/>
  <c r="U26" i="5" s="1"/>
  <c r="Q28" i="5"/>
  <c r="Q39" i="5"/>
  <c r="Q41" i="5"/>
  <c r="S41" i="5" s="1"/>
  <c r="Q43" i="5"/>
  <c r="S43" i="5" s="1"/>
  <c r="U43" i="5" s="1"/>
  <c r="Q12" i="5"/>
  <c r="Q14" i="5"/>
  <c r="R15" i="5"/>
  <c r="U15" i="5" s="1"/>
  <c r="R25" i="5"/>
  <c r="U25" i="5" s="1"/>
  <c r="Q34" i="5"/>
  <c r="Q36" i="5"/>
  <c r="R36" i="5" s="1"/>
  <c r="U36" i="5" s="1"/>
  <c r="R41" i="5"/>
  <c r="U41" i="5" s="1"/>
  <c r="Q13" i="5"/>
  <c r="S13" i="5" s="1"/>
  <c r="R19" i="5"/>
  <c r="U19" i="5" s="1"/>
  <c r="Q21" i="5"/>
  <c r="Q22" i="5"/>
  <c r="S22" i="5" s="1"/>
  <c r="Q24" i="5"/>
  <c r="R24" i="5" s="1"/>
  <c r="U24" i="5" s="1"/>
  <c r="R29" i="5"/>
  <c r="U29" i="5" s="1"/>
  <c r="Q35" i="5"/>
  <c r="S35" i="5" s="1"/>
  <c r="Q37" i="5"/>
  <c r="Q38" i="5"/>
  <c r="R38" i="5" s="1"/>
  <c r="U38" i="5" s="1"/>
  <c r="Q40" i="5"/>
  <c r="Q30" i="5"/>
  <c r="R30" i="5" s="1"/>
  <c r="U30" i="5" s="1"/>
  <c r="Q32" i="5"/>
  <c r="R32" i="5" s="1"/>
  <c r="U32" i="5" s="1"/>
  <c r="Q11" i="4"/>
  <c r="R11" i="4" s="1"/>
  <c r="U11" i="4" s="1"/>
  <c r="Q16" i="4"/>
  <c r="R16" i="4" s="1"/>
  <c r="U16" i="4" s="1"/>
  <c r="Q27" i="4"/>
  <c r="R27" i="4" s="1"/>
  <c r="U27" i="4" s="1"/>
  <c r="Q32" i="4"/>
  <c r="R32" i="4" s="1"/>
  <c r="Q37" i="4"/>
  <c r="R37" i="4" s="1"/>
  <c r="Q12" i="3"/>
  <c r="S12" i="3" s="1"/>
  <c r="Q14" i="3"/>
  <c r="S14" i="3" s="1"/>
  <c r="Q16" i="3"/>
  <c r="R16" i="3" s="1"/>
  <c r="U16" i="3" s="1"/>
  <c r="Q15" i="3"/>
  <c r="Q33" i="3"/>
  <c r="Q11" i="3"/>
  <c r="R11" i="3" s="1"/>
  <c r="U11" i="3" s="1"/>
  <c r="Q17" i="3"/>
  <c r="S17" i="3" s="1"/>
  <c r="Q19" i="3"/>
  <c r="S19" i="3" s="1"/>
  <c r="Q21" i="3"/>
  <c r="S21" i="3" s="1"/>
  <c r="Q34" i="3"/>
  <c r="R34" i="3" s="1"/>
  <c r="U34" i="3" s="1"/>
  <c r="Q36" i="3"/>
  <c r="Q41" i="3"/>
  <c r="S41" i="3" s="1"/>
  <c r="Q43" i="3"/>
  <c r="S43" i="3" s="1"/>
  <c r="Q47" i="3"/>
  <c r="S47" i="3" s="1"/>
  <c r="Q49" i="3"/>
  <c r="S49" i="3" s="1"/>
  <c r="R64" i="3"/>
  <c r="U64" i="3" s="1"/>
  <c r="Q25" i="3"/>
  <c r="S25" i="3" s="1"/>
  <c r="Q27" i="3"/>
  <c r="Q31" i="3"/>
  <c r="S31" i="3" s="1"/>
  <c r="Q38" i="3"/>
  <c r="R38" i="3" s="1"/>
  <c r="U38" i="3" s="1"/>
  <c r="Q18" i="3"/>
  <c r="R18" i="3" s="1"/>
  <c r="U18" i="3" s="1"/>
  <c r="Q24" i="3"/>
  <c r="R24" i="3" s="1"/>
  <c r="U24" i="3" s="1"/>
  <c r="Q28" i="3"/>
  <c r="R28" i="3" s="1"/>
  <c r="U28" i="3" s="1"/>
  <c r="Q30" i="3"/>
  <c r="R30" i="3" s="1"/>
  <c r="U30" i="3" s="1"/>
  <c r="Q35" i="3"/>
  <c r="S35" i="3" s="1"/>
  <c r="Q37" i="3"/>
  <c r="R37" i="3" s="1"/>
  <c r="U37" i="3" s="1"/>
  <c r="Q61" i="3"/>
  <c r="R61" i="3" s="1"/>
  <c r="Q63" i="3"/>
  <c r="S63" i="3" s="1"/>
  <c r="S44" i="3"/>
  <c r="R49" i="3"/>
  <c r="Q51" i="3"/>
  <c r="S51" i="3" s="1"/>
  <c r="R56" i="3"/>
  <c r="U56" i="3" s="1"/>
  <c r="Q65" i="3"/>
  <c r="Q67" i="3"/>
  <c r="R67" i="3" s="1"/>
  <c r="Q13" i="3"/>
  <c r="R13" i="3" s="1"/>
  <c r="U13" i="3" s="1"/>
  <c r="Q20" i="3"/>
  <c r="Q26" i="3"/>
  <c r="R26" i="3" s="1"/>
  <c r="U26" i="3" s="1"/>
  <c r="Q32" i="3"/>
  <c r="S40" i="3"/>
  <c r="Q42" i="3"/>
  <c r="R42" i="3" s="1"/>
  <c r="U42" i="3" s="1"/>
  <c r="Q46" i="3"/>
  <c r="S46" i="3" s="1"/>
  <c r="Q48" i="3"/>
  <c r="Q52" i="3"/>
  <c r="Q53" i="3"/>
  <c r="S53" i="3" s="1"/>
  <c r="Q55" i="3"/>
  <c r="R55" i="3" s="1"/>
  <c r="R60" i="3"/>
  <c r="U60" i="3" s="1"/>
  <c r="Q66" i="3"/>
  <c r="S66" i="3" s="1"/>
  <c r="Q68" i="3"/>
  <c r="Q69" i="3"/>
  <c r="S69" i="3" s="1"/>
  <c r="U25" i="1"/>
  <c r="Q16" i="1"/>
  <c r="Q18" i="1"/>
  <c r="S18" i="1" s="1"/>
  <c r="Q11" i="1"/>
  <c r="Q17" i="1"/>
  <c r="S17" i="1" s="1"/>
  <c r="Q19" i="1"/>
  <c r="S12" i="1"/>
  <c r="R12" i="1"/>
  <c r="U12" i="1" s="1"/>
  <c r="S14" i="1"/>
  <c r="R14" i="1"/>
  <c r="U14" i="1" s="1"/>
  <c r="S22" i="1"/>
  <c r="R22" i="1"/>
  <c r="U22" i="1" s="1"/>
  <c r="S27" i="2"/>
  <c r="R27" i="2"/>
  <c r="U27" i="2" s="1"/>
  <c r="R19" i="3"/>
  <c r="U19" i="3" s="1"/>
  <c r="S16" i="1"/>
  <c r="R16" i="1"/>
  <c r="U16" i="1" s="1"/>
  <c r="S15" i="2"/>
  <c r="R15" i="2"/>
  <c r="U15" i="2" s="1"/>
  <c r="S23" i="2"/>
  <c r="R23" i="2"/>
  <c r="U23" i="2" s="1"/>
  <c r="S20" i="1"/>
  <c r="R20" i="1"/>
  <c r="U20" i="1" s="1"/>
  <c r="S11" i="2"/>
  <c r="R11" i="2"/>
  <c r="U11" i="2" s="1"/>
  <c r="S19" i="2"/>
  <c r="R19" i="2"/>
  <c r="U19" i="2" s="1"/>
  <c r="S15" i="3"/>
  <c r="R15" i="3"/>
  <c r="U15" i="3" s="1"/>
  <c r="S29" i="2"/>
  <c r="R29" i="2"/>
  <c r="U29" i="2" s="1"/>
  <c r="R20" i="3"/>
  <c r="U20" i="3" s="1"/>
  <c r="S20" i="3"/>
  <c r="S59" i="3"/>
  <c r="R59" i="3"/>
  <c r="R16" i="5"/>
  <c r="U16" i="5" s="1"/>
  <c r="S20" i="5"/>
  <c r="R20" i="5"/>
  <c r="U20" i="5" s="1"/>
  <c r="S31" i="5"/>
  <c r="R31" i="5"/>
  <c r="U31" i="5" s="1"/>
  <c r="S36" i="5"/>
  <c r="Q12" i="6"/>
  <c r="R12" i="6"/>
  <c r="S48" i="3"/>
  <c r="R48" i="3"/>
  <c r="R13" i="2"/>
  <c r="U13" i="2" s="1"/>
  <c r="R21" i="2"/>
  <c r="U21" i="2" s="1"/>
  <c r="R21" i="3"/>
  <c r="U21" i="3" s="1"/>
  <c r="S12" i="5"/>
  <c r="R12" i="5"/>
  <c r="U12" i="5" s="1"/>
  <c r="S17" i="5"/>
  <c r="R17" i="5"/>
  <c r="U17" i="5" s="1"/>
  <c r="S24" i="5"/>
  <c r="R35" i="5"/>
  <c r="U35" i="5" s="1"/>
  <c r="S40" i="5"/>
  <c r="R40" i="5"/>
  <c r="Q24" i="6"/>
  <c r="T24" i="6" s="1"/>
  <c r="R24" i="6"/>
  <c r="S23" i="1"/>
  <c r="U23" i="1" s="1"/>
  <c r="S33" i="3"/>
  <c r="R33" i="3"/>
  <c r="U33" i="3" s="1"/>
  <c r="S45" i="3"/>
  <c r="R45" i="3"/>
  <c r="R17" i="2"/>
  <c r="U17" i="2" s="1"/>
  <c r="R25" i="2"/>
  <c r="U25" i="2" s="1"/>
  <c r="R17" i="3"/>
  <c r="U17" i="3" s="1"/>
  <c r="R13" i="1"/>
  <c r="U13" i="1" s="1"/>
  <c r="R12" i="3"/>
  <c r="U12" i="3" s="1"/>
  <c r="R14" i="3"/>
  <c r="U14" i="3" s="1"/>
  <c r="R23" i="3"/>
  <c r="U23" i="3" s="1"/>
  <c r="S27" i="3"/>
  <c r="R27" i="3"/>
  <c r="U27" i="3" s="1"/>
  <c r="R31" i="3"/>
  <c r="U31" i="3" s="1"/>
  <c r="R35" i="3"/>
  <c r="U35" i="3" s="1"/>
  <c r="S39" i="3"/>
  <c r="R39" i="3"/>
  <c r="U39" i="3" s="1"/>
  <c r="R43" i="3"/>
  <c r="U43" i="3" s="1"/>
  <c r="R47" i="3"/>
  <c r="U47" i="3" s="1"/>
  <c r="S50" i="3"/>
  <c r="R50" i="3"/>
  <c r="R53" i="3"/>
  <c r="R54" i="3"/>
  <c r="U54" i="3" s="1"/>
  <c r="S57" i="3"/>
  <c r="R57" i="3"/>
  <c r="R58" i="3"/>
  <c r="U58" i="3" s="1"/>
  <c r="S61" i="3"/>
  <c r="R62" i="3"/>
  <c r="U62" i="3" s="1"/>
  <c r="S65" i="3"/>
  <c r="R65" i="3"/>
  <c r="R18" i="5"/>
  <c r="U18" i="5" s="1"/>
  <c r="S23" i="5"/>
  <c r="R23" i="5"/>
  <c r="U23" i="5" s="1"/>
  <c r="S28" i="5"/>
  <c r="R28" i="5"/>
  <c r="U28" i="5" s="1"/>
  <c r="S39" i="5"/>
  <c r="R39" i="5"/>
  <c r="Q20" i="6"/>
  <c r="T20" i="6" s="1"/>
  <c r="R20" i="6"/>
  <c r="S29" i="3"/>
  <c r="R29" i="3"/>
  <c r="U29" i="3" s="1"/>
  <c r="R41" i="3"/>
  <c r="U41" i="3" s="1"/>
  <c r="R26" i="1"/>
  <c r="U26" i="1" s="1"/>
  <c r="S11" i="3"/>
  <c r="R17" i="1"/>
  <c r="U17" i="1" s="1"/>
  <c r="R21" i="1"/>
  <c r="U21" i="1" s="1"/>
  <c r="Q27" i="1"/>
  <c r="Q14" i="2"/>
  <c r="Q18" i="2"/>
  <c r="Q22" i="2"/>
  <c r="Q26" i="2"/>
  <c r="Q22" i="3"/>
  <c r="S30" i="3"/>
  <c r="S34" i="3"/>
  <c r="S38" i="3"/>
  <c r="S27" i="5"/>
  <c r="R27" i="5"/>
  <c r="U27" i="5" s="1"/>
  <c r="Q16" i="6"/>
  <c r="R16" i="6"/>
  <c r="Q20" i="4"/>
  <c r="R20" i="4" s="1"/>
  <c r="U20" i="4" s="1"/>
  <c r="Q36" i="4"/>
  <c r="R36" i="4" s="1"/>
  <c r="R13" i="6"/>
  <c r="Q13" i="6"/>
  <c r="R17" i="6"/>
  <c r="Q17" i="6"/>
  <c r="T17" i="6" s="1"/>
  <c r="R21" i="6"/>
  <c r="Q21" i="6"/>
  <c r="R25" i="6"/>
  <c r="Q25" i="6"/>
  <c r="T25" i="6" s="1"/>
  <c r="S26" i="5"/>
  <c r="S30" i="5"/>
  <c r="S34" i="5"/>
  <c r="R34" i="5"/>
  <c r="U34" i="5" s="1"/>
  <c r="S42" i="5"/>
  <c r="R42" i="5"/>
  <c r="T14" i="6"/>
  <c r="T18" i="6"/>
  <c r="T22" i="6"/>
  <c r="T26" i="6"/>
  <c r="Q12" i="4"/>
  <c r="R12" i="4" s="1"/>
  <c r="U12" i="4" s="1"/>
  <c r="Q28" i="4"/>
  <c r="R28" i="4" s="1"/>
  <c r="U28" i="4" s="1"/>
  <c r="R11" i="6"/>
  <c r="Q11" i="6"/>
  <c r="T11" i="6" s="1"/>
  <c r="R15" i="6"/>
  <c r="Q15" i="6"/>
  <c r="T15" i="6" s="1"/>
  <c r="R19" i="6"/>
  <c r="Q19" i="6"/>
  <c r="R23" i="6"/>
  <c r="Q23" i="6"/>
  <c r="T23" i="6" s="1"/>
  <c r="R27" i="6"/>
  <c r="Q27" i="6"/>
  <c r="R22" i="5" l="1"/>
  <c r="U22" i="5" s="1"/>
  <c r="S32" i="5"/>
  <c r="R13" i="5"/>
  <c r="U13" i="5" s="1"/>
  <c r="S11" i="5"/>
  <c r="R11" i="5"/>
  <c r="U11" i="5" s="1"/>
  <c r="S38" i="5"/>
  <c r="S14" i="5"/>
  <c r="R14" i="5"/>
  <c r="U14" i="5" s="1"/>
  <c r="S37" i="5"/>
  <c r="R37" i="5"/>
  <c r="U37" i="5" s="1"/>
  <c r="S21" i="5"/>
  <c r="R21" i="5"/>
  <c r="U21" i="5" s="1"/>
  <c r="U42" i="5"/>
  <c r="S67" i="3"/>
  <c r="S37" i="3"/>
  <c r="U61" i="3"/>
  <c r="U67" i="3"/>
  <c r="S24" i="3"/>
  <c r="R51" i="3"/>
  <c r="R69" i="3"/>
  <c r="U69" i="3" s="1"/>
  <c r="R46" i="3"/>
  <c r="U46" i="3" s="1"/>
  <c r="S55" i="3"/>
  <c r="R25" i="3"/>
  <c r="U25" i="3" s="1"/>
  <c r="R63" i="3"/>
  <c r="S18" i="3"/>
  <c r="R36" i="3"/>
  <c r="U36" i="3" s="1"/>
  <c r="S36" i="3"/>
  <c r="S42" i="3"/>
  <c r="S26" i="3"/>
  <c r="R66" i="3"/>
  <c r="U66" i="3" s="1"/>
  <c r="U48" i="3"/>
  <c r="U59" i="3"/>
  <c r="S28" i="3"/>
  <c r="S52" i="3"/>
  <c r="R52" i="3"/>
  <c r="R32" i="3"/>
  <c r="U32" i="3" s="1"/>
  <c r="S32" i="3"/>
  <c r="S68" i="3"/>
  <c r="R68" i="3"/>
  <c r="S11" i="1"/>
  <c r="R11" i="1"/>
  <c r="U11" i="1" s="1"/>
  <c r="R18" i="1"/>
  <c r="U18" i="1" s="1"/>
  <c r="S19" i="1"/>
  <c r="R19" i="1"/>
  <c r="U19" i="1" s="1"/>
  <c r="S22" i="2"/>
  <c r="R22" i="2"/>
  <c r="U22" i="2" s="1"/>
  <c r="U39" i="5"/>
  <c r="U57" i="3"/>
  <c r="S18" i="2"/>
  <c r="R18" i="2"/>
  <c r="U18" i="2" s="1"/>
  <c r="T27" i="6"/>
  <c r="T19" i="6"/>
  <c r="T16" i="6"/>
  <c r="R22" i="3"/>
  <c r="U22" i="3" s="1"/>
  <c r="S22" i="3"/>
  <c r="S14" i="2"/>
  <c r="R14" i="2"/>
  <c r="U14" i="2" s="1"/>
  <c r="U65" i="3"/>
  <c r="U40" i="5"/>
  <c r="T21" i="6"/>
  <c r="T13" i="6"/>
  <c r="R26" i="2"/>
  <c r="S26" i="2"/>
  <c r="S27" i="1"/>
  <c r="R27" i="1"/>
  <c r="U53" i="3"/>
  <c r="U51" i="3"/>
  <c r="U63" i="3"/>
  <c r="U55" i="3"/>
  <c r="U52" i="3" l="1"/>
  <c r="U68" i="3"/>
  <c r="U27" i="1"/>
  <c r="U26" i="2"/>
</calcChain>
</file>

<file path=xl/sharedStrings.xml><?xml version="1.0" encoding="utf-8"?>
<sst xmlns="http://schemas.openxmlformats.org/spreadsheetml/2006/main" count="1539" uniqueCount="238">
  <si>
    <t>INVITACIÓN PÚBLICA No.6 DE 2022</t>
  </si>
  <si>
    <t>CENTRO DE RECURSOS INFORMÁTICOS Y EDUCATIVOS</t>
  </si>
  <si>
    <t>Objeto:</t>
  </si>
  <si>
    <t>Convocar a proceso de selección para proveer la lista de elegibles previa verificación y evaluación del comité evaluador para validación del Ministerio de las Tecnologías de la Información y Comunicaciones y posterior contratación por parte de la Universidad Tecnológica de Pereira de profesionales para la conformación del equipo administrativo y operativo para la ejecución del proyecto, acorde con los criterios establecidos en el Convenio Interadministrativo No. 652 de 2022, anexo técnico y condiciones de la presente invitación.</t>
  </si>
  <si>
    <t>PERFIL ASISTENTE DE
SEGUIMIENTO PSICOSOCIAL</t>
  </si>
  <si>
    <t>Profesional en áreas relacionadas a las ciencias y humanas (Trabajadores sociales,
Psicólogos, Sociólogos, Profesionales en Desarrollo Familiar - PDF) o afines</t>
  </si>
  <si>
    <t xml:space="preserve">REQUISITOS DE LA EVALUACIÓN </t>
  </si>
  <si>
    <t xml:space="preserve">Experiencia General: Un (1) de experiencia en procesos de compañamiento psicosocial con población adolescente (etapa escolar), jóvenes y adultos. Con funciones de acompañamiento psicosocial, líder o gestores de acompañamiento en procesos educativos en una institución educativa, entidad pública, empresa privada y/o proyectos de formación virtual.
Experiencia Específica: Un (1) año de experiencia en la implementación de estrategias de retención y bienestar en procesos educativos, acompañamiento para disminución de factores de riegos psicosocial y experiencia en trabajo de grupo de niñas, niños adolescentes y jóvenes. </t>
  </si>
  <si>
    <t xml:space="preserve">Criterios de evaluación </t>
  </si>
  <si>
    <t xml:space="preserve">Resultados de la evaluación </t>
  </si>
  <si>
    <t>N°</t>
  </si>
  <si>
    <t>Fecha de recepción de los documentos</t>
  </si>
  <si>
    <t xml:space="preserve">Hora de recepción de los documentos </t>
  </si>
  <si>
    <t xml:space="preserve">Cédula del proponente </t>
  </si>
  <si>
    <t>Nombres y apellidos del proponente</t>
  </si>
  <si>
    <t>Teléfono del proponente</t>
  </si>
  <si>
    <t>Hoja de vida en el formato de la función pública</t>
  </si>
  <si>
    <t>Soportes formación académica</t>
  </si>
  <si>
    <t>Soportes/experiencia general</t>
  </si>
  <si>
    <t>Soportes/ experiencia específica</t>
  </si>
  <si>
    <t>Tarjeta Profesional</t>
  </si>
  <si>
    <t>Copia de la cédula</t>
  </si>
  <si>
    <t>Carta inhabilidades</t>
  </si>
  <si>
    <t>Cumplimiento experiencia gral- 30 ptos</t>
  </si>
  <si>
    <t>Cumplimiento experiencia específica- 40 ptos</t>
  </si>
  <si>
    <t>Entrevista - 30 puntos</t>
  </si>
  <si>
    <t>Total</t>
  </si>
  <si>
    <t xml:space="preserve">Cumple </t>
  </si>
  <si>
    <t xml:space="preserve">No cumple </t>
  </si>
  <si>
    <t xml:space="preserve">Requisito no cumplido </t>
  </si>
  <si>
    <t>Elegible a entrevista</t>
  </si>
  <si>
    <t xml:space="preserve">Lina Mercedes Gañan </t>
  </si>
  <si>
    <t>Cumple</t>
  </si>
  <si>
    <t>Yackeline Moreno Achury</t>
  </si>
  <si>
    <t>NA</t>
  </si>
  <si>
    <t xml:space="preserve">Jeimmy Agurre </t>
  </si>
  <si>
    <t xml:space="preserve">Jellyana Caicedo Cespedes </t>
  </si>
  <si>
    <t xml:space="preserve">Laura Isabel Becerra Valencia </t>
  </si>
  <si>
    <t>Miyerladis Murillo Mosquera</t>
  </si>
  <si>
    <t xml:space="preserve">Yosdy Yuseth Mena Figueroa </t>
  </si>
  <si>
    <t xml:space="preserve">Juliana Alzate Gómez </t>
  </si>
  <si>
    <t xml:space="preserve">Elizabeth Jaramillo Fernandez </t>
  </si>
  <si>
    <t>Yina Marcela Álvarez Restrepo</t>
  </si>
  <si>
    <t xml:space="preserve">Laura Ordoñez </t>
  </si>
  <si>
    <t>Jualiana Giraldo Agudelo</t>
  </si>
  <si>
    <t>No Cumple</t>
  </si>
  <si>
    <t>No cumple con la experiencia general y específica</t>
  </si>
  <si>
    <t xml:space="preserve">Luisa Fernanda Aguilar </t>
  </si>
  <si>
    <t>Lina Maria Gonzales</t>
  </si>
  <si>
    <t>Lizeth Albenny Tamayo</t>
  </si>
  <si>
    <t>313 816 8433​</t>
  </si>
  <si>
    <t>PERFIL ASISTENTE DE
SOPORTE TECNOLÓGICO</t>
  </si>
  <si>
    <t xml:space="preserve"> Bachiller, Técnico, Tecnólogo ó Profesional en ingeniería en sistemas o afines.</t>
  </si>
  <si>
    <t xml:space="preserve">Experiencia General: Mínimo un (1) año de experiencia en procesos de soporte técnico demostrable, con funciones de Excel intermedio, plataformas de vídeo llamadas o conferencias y preferibles pero no excluyente con conocimiento en plataformas LMS (Sistema de Gestión de Aprendizaje).
Experiencia Específica: Experiencia demostrable de seis (6) meses en: manejo de plataforma de mesa de ayuda, conocimientos básicos en sistemas operativos Linux y Windows, manejo básico de lógica de programación, con conocimientos básicos de Python, Java y desarrollo web, HTML y CSS.
</t>
  </si>
  <si>
    <t>No.</t>
  </si>
  <si>
    <t>53.108.126</t>
  </si>
  <si>
    <t>Astrid Johanna Tejada Plazas</t>
  </si>
  <si>
    <t xml:space="preserve">
1.076.382.958</t>
  </si>
  <si>
    <t>Franklin Jatherson Murillo Andrade</t>
  </si>
  <si>
    <t>1.076.816.963</t>
  </si>
  <si>
    <t>Carlos Alberto Escobar Murillo</t>
  </si>
  <si>
    <t>11.803.377</t>
  </si>
  <si>
    <t>Victor Enrique Serna Marmolejo</t>
  </si>
  <si>
    <t>1.116.235.697</t>
  </si>
  <si>
    <t>Gloria Fernanda Franco Ortiz</t>
  </si>
  <si>
    <t>1.088.245.885</t>
  </si>
  <si>
    <t>Jose Luis Tangarife Gallego</t>
  </si>
  <si>
    <t>1.091.203.814</t>
  </si>
  <si>
    <t>Gonzalo Andres Salazar Florez</t>
  </si>
  <si>
    <t>33.967.199</t>
  </si>
  <si>
    <t>Viviana Ramirez Carmona</t>
  </si>
  <si>
    <t>1.027.962.146</t>
  </si>
  <si>
    <t>Yeiner Perea palacios</t>
  </si>
  <si>
    <t>1.088.262.165</t>
  </si>
  <si>
    <t>Stivens Alberto Zuluaga</t>
  </si>
  <si>
    <t>16.932.712</t>
  </si>
  <si>
    <t>Carlos Dayron Maturana Renteria</t>
  </si>
  <si>
    <t>1.113.632.486</t>
  </si>
  <si>
    <t>Melisa Valeria Beltran Garzón</t>
  </si>
  <si>
    <t>1.110.556.732</t>
  </si>
  <si>
    <t>Wendy Geraldine Rodríguez Fonseca</t>
  </si>
  <si>
    <t>1.013.612.603</t>
  </si>
  <si>
    <t>Juan Carlos Linares Garzón</t>
  </si>
  <si>
    <t>4.517.959</t>
  </si>
  <si>
    <t>Juan Andrés García Moreno</t>
  </si>
  <si>
    <t>7.714.196</t>
  </si>
  <si>
    <t>Paul henry Vargas Perdomo</t>
  </si>
  <si>
    <t>No cumple con la experiencia específica</t>
  </si>
  <si>
    <t>1.073.385.625</t>
  </si>
  <si>
    <t>Elcy Yolanda Hernández Martínez</t>
  </si>
  <si>
    <t>1.020.482.073</t>
  </si>
  <si>
    <t>Rafael Andrés Cordoba Guardia</t>
  </si>
  <si>
    <t>X</t>
  </si>
  <si>
    <t>No cumple con la experiencia general</t>
  </si>
  <si>
    <t>Karen Lizeth Garcia Congo</t>
  </si>
  <si>
    <t>FORMADOR
ESPECÍFICO – MODULO 1 Y 2 (FUNDAMENTOS DE PROGRAMACIÓN Y TECNOLOGÍAS
DIGITALES)</t>
  </si>
  <si>
    <t xml:space="preserve">Profesional en NBC: Ingeniería de Sistemas, Telemática y afines. Ingeniería Electrónica,
Telecomunicaciones y afines. Educación. Matemáticas, estadística y afines. Ingeniería mecánica y afines. Ingeniería industrial y afines. Ingeniería eléctrica y afines. Ingeniería Biomédica y afines. Otras ingenierías. 
</t>
  </si>
  <si>
    <t xml:space="preserve">Experiencia General: 2 años de experiencia como programador o formador en programación
Experiencia Específica: Programador en lenguaje Python o haber desarrollado proyectos en el referido lenguaje. </t>
  </si>
  <si>
    <t>Mauricio Serna Chavarro</t>
  </si>
  <si>
    <t>Mauricio Miguel Martínez Muñoz</t>
  </si>
  <si>
    <t>Cesar Arturo Cortes Esquivel</t>
  </si>
  <si>
    <t>Jorge Armando Reina</t>
  </si>
  <si>
    <t>Cristian Camilo Revueltas</t>
  </si>
  <si>
    <t>320540 5718</t>
  </si>
  <si>
    <t>Juan Manuel Muskus</t>
  </si>
  <si>
    <t>Luis Miguel Izquierdo Cordoba</t>
  </si>
  <si>
    <t>Fredery Fabian Polonias</t>
  </si>
  <si>
    <t>Camilo Andres Moran Lopez</t>
  </si>
  <si>
    <t>Jose Ricardo Franco</t>
  </si>
  <si>
    <t>Jhonny Orlando Guerrero Matabanchoy</t>
  </si>
  <si>
    <t>Sin número celular</t>
  </si>
  <si>
    <t>Alexander Montealegre Ramirez</t>
  </si>
  <si>
    <t>Tabbata Camila Bernal</t>
  </si>
  <si>
    <t>Hail Pinilla Perea</t>
  </si>
  <si>
    <t>Yesica Maria Perez Perez</t>
  </si>
  <si>
    <t>Juan Camilo Gutierrez Velasquez</t>
  </si>
  <si>
    <t>Fredy Javier Moncaleano Sanchez</t>
  </si>
  <si>
    <t>Romulo Betancourt H</t>
  </si>
  <si>
    <t>Wilson Fabian Rivera Quiñonez</t>
  </si>
  <si>
    <t>Alirio Sánchez Pérez</t>
  </si>
  <si>
    <t>Erika Patricia Martinez Dominguez</t>
  </si>
  <si>
    <t>Esneider Morcillo</t>
  </si>
  <si>
    <t>Cristian Armando Cuellar</t>
  </si>
  <si>
    <t>Edward Alexander Benavides Cordoba</t>
  </si>
  <si>
    <t>Ayda Andrea Franco Villamil</t>
  </si>
  <si>
    <t>Cesar Jose Cote Rozo</t>
  </si>
  <si>
    <t>Brayan Stiwar Moreno Delgado</t>
  </si>
  <si>
    <t>Andrea Del Pilar Gonzalez Hernandez</t>
  </si>
  <si>
    <t>Alba Ligia Cardona Montoya</t>
  </si>
  <si>
    <t>Carlos Andres Moreno Buenaños</t>
  </si>
  <si>
    <t>Daniel Quintero Capera</t>
  </si>
  <si>
    <t>Luis Ariosto Serna Cardona</t>
  </si>
  <si>
    <t>Oscar Vanegas Suarez</t>
  </si>
  <si>
    <t>Leidy Vanessa Perdomo Nuñez</t>
  </si>
  <si>
    <t xml:space="preserve">Marco Leon </t>
  </si>
  <si>
    <t>Deivis Jose Rodriguez</t>
  </si>
  <si>
    <t>Erika Katherine Viña Rengifo</t>
  </si>
  <si>
    <t>No cumple con el perfil solicitado ni la experiencia general ni la específica</t>
  </si>
  <si>
    <t>Luz Maritza Lemus</t>
  </si>
  <si>
    <t>Andrea Ximena Castaño S.</t>
  </si>
  <si>
    <t>Jorge Leonardo Garcia Morales</t>
  </si>
  <si>
    <t>cumple</t>
  </si>
  <si>
    <t>No</t>
  </si>
  <si>
    <t>Carlos Julio Fadul</t>
  </si>
  <si>
    <t>Juan Jose  Muñoz Martínez</t>
  </si>
  <si>
    <t>Brahan Andres Acosta Galindo</t>
  </si>
  <si>
    <t>Mario Andres Zambrano Calvache</t>
  </si>
  <si>
    <t>Hector Gustavo Vallejo Espinosa</t>
  </si>
  <si>
    <t>Wilmer Jesus Manotas Ferias</t>
  </si>
  <si>
    <t>Helman David Sierra Alvarado</t>
  </si>
  <si>
    <t>Luis Jose Caro Diaz</t>
  </si>
  <si>
    <t>Jhonatan Alexander Tobar Trujillo</t>
  </si>
  <si>
    <t>Roger Byron Rendon Munera</t>
  </si>
  <si>
    <t>Karen Dayana Hernandez Ruiz</t>
  </si>
  <si>
    <t>Jorge Andres Vasquez Recio</t>
  </si>
  <si>
    <t>Carlos Arturo Combatt Herrera</t>
  </si>
  <si>
    <t>Ana Delcy Nomesque Patiño</t>
  </si>
  <si>
    <t>Body Gildardo Gonzalez Arturo</t>
  </si>
  <si>
    <t>Beiva Viviana Verdeza Herazo</t>
  </si>
  <si>
    <t>Jose Ricardo Pacheco Escobar</t>
  </si>
  <si>
    <t>Jakeline Ordoñez Sotelo</t>
  </si>
  <si>
    <t>FORMADOR
ESPECÍFICO – MODULO 1 Y 2 (INDUSTRIAS CREATIVAS DIGITALES)</t>
  </si>
  <si>
    <t>Experiencia General: 2 años de experiencia como formador en programas del NBC ingeniería de sistemas, telemática y afines.
Experiencia Específica: Evidenciar experiencia como formador en instituciones educativas, entidades públicas o empresas privadas o como formador en programación web en instituciones educativas o entidades públicas o empresas privadas.</t>
  </si>
  <si>
    <t>Jhon Edison Nuñez Garzon</t>
  </si>
  <si>
    <t>Maryury Claritza Barrera Daza</t>
  </si>
  <si>
    <t>Ana Milena Casas Palacio</t>
  </si>
  <si>
    <t>John Freddy Romero Arteaga</t>
  </si>
  <si>
    <t>Albeiro de Jesus Vega Varilla</t>
  </si>
  <si>
    <t>Edisson Rafael Caicedo Rojas</t>
  </si>
  <si>
    <t>Fredy Antonio Vargas Ortiz</t>
  </si>
  <si>
    <t>2767274 (Ibague)</t>
  </si>
  <si>
    <t>Pablo Cesar Monroy Marin</t>
  </si>
  <si>
    <t>2789547 (Ibague)</t>
  </si>
  <si>
    <t>Diana Judith Mendez Torres</t>
  </si>
  <si>
    <t xml:space="preserve">Javier Andres Rojas Acosta </t>
  </si>
  <si>
    <t>5152400 (Ibague)</t>
  </si>
  <si>
    <t xml:space="preserve">Nelson Auguto Guarin Carvajal </t>
  </si>
  <si>
    <t>Angie Yulieth Santos Hurtado</t>
  </si>
  <si>
    <t>Yilber Jose Toro Manosalva</t>
  </si>
  <si>
    <t>Tatiana Alexandra Forero Granada</t>
  </si>
  <si>
    <t xml:space="preserve">Astrid Eliana Rosero Torres </t>
  </si>
  <si>
    <t>Helio Fabio Aranda Murillo</t>
  </si>
  <si>
    <t>Magnolia Cardozo Hernandez</t>
  </si>
  <si>
    <t>5151068 (Ibague)</t>
  </si>
  <si>
    <t>Alexander Torres Ramirez</t>
  </si>
  <si>
    <t>James Leonardo Sandoval Ridriguez</t>
  </si>
  <si>
    <t>Ivonne Castaño Osorio</t>
  </si>
  <si>
    <t xml:space="preserve">Jhonatan Camilo </t>
  </si>
  <si>
    <t>2781046 (Ibague)</t>
  </si>
  <si>
    <t>Oscar Julian Gil Bernal</t>
  </si>
  <si>
    <t>Oscar Augusto Valbuena Aguirre</t>
  </si>
  <si>
    <t>Jhon Fredy Diaz Dejoy</t>
  </si>
  <si>
    <t>Lewin Aroca Ramirez</t>
  </si>
  <si>
    <t>Xavier Alberto Diaz Daza</t>
  </si>
  <si>
    <t>8251496 (Madrid  cundinamarca)</t>
  </si>
  <si>
    <t>Leidy Johanna Mejia Chogó</t>
  </si>
  <si>
    <t>Ginna Johana Rodriguez Parra</t>
  </si>
  <si>
    <t>Yesid Oswaldo Quitero Martinez</t>
  </si>
  <si>
    <t xml:space="preserve">FORMADOR DE
INGLÉS </t>
  </si>
  <si>
    <t>Profesional en NBC: Educación, Lenguas modernas, literatura, lingüística y afines</t>
  </si>
  <si>
    <t xml:space="preserve">Experiencia General: Dos (2) años de experiencia en formación del idioma inglés.
Experiencia Específica: Al menos (1) año de experiencia en formación de niños, niñas, adolescentes y jóvenes en instituciones educativas. </t>
  </si>
  <si>
    <t>Aura Patricia Rojas</t>
  </si>
  <si>
    <t xml:space="preserve">Paula Andrea Rojas </t>
  </si>
  <si>
    <t>Angelica María Potes Restrepo</t>
  </si>
  <si>
    <t>Paula Andrea Rios Zapata</t>
  </si>
  <si>
    <t xml:space="preserve">Sara Marcela Vásquez Gómez </t>
  </si>
  <si>
    <t>Sandra Lily Atehortua Barco</t>
  </si>
  <si>
    <t>Angelica María Velásque Morales</t>
  </si>
  <si>
    <t xml:space="preserve">Andrea del Pilar Garcia </t>
  </si>
  <si>
    <t>María Claudía Cardona Marrugo</t>
  </si>
  <si>
    <t xml:space="preserve">Carlos Agusto Torres </t>
  </si>
  <si>
    <t xml:space="preserve">John Freddy Cortes Cortes </t>
  </si>
  <si>
    <t xml:space="preserve">Andrés Felipe Bohorquez Forero </t>
  </si>
  <si>
    <t>Daniel Raúl Alfaro Otalvaro</t>
  </si>
  <si>
    <t>Juliana Velasquez Velasco</t>
  </si>
  <si>
    <t xml:space="preserve">Juan David Mideros Tobon </t>
  </si>
  <si>
    <t xml:space="preserve">Miltón Andrés Valencia </t>
  </si>
  <si>
    <t>Esther Rocio Arias Flores</t>
  </si>
  <si>
    <t xml:space="preserve">Fanery Castaño Cardona </t>
  </si>
  <si>
    <t xml:space="preserve">Ana Maria Tabares Garcia </t>
  </si>
  <si>
    <t>Katherine Hernandez Giraldo</t>
  </si>
  <si>
    <t xml:space="preserve">Ana María Betancour </t>
  </si>
  <si>
    <t xml:space="preserve">Freddy Giovanny Chisaba Beccerra </t>
  </si>
  <si>
    <t xml:space="preserve">Jhonnatan Felipe Montoya </t>
  </si>
  <si>
    <t>Sebastian David Quintero</t>
  </si>
  <si>
    <t>Singrid Vanessa Castillo</t>
  </si>
  <si>
    <t>Adriana Marcela Santos Arango</t>
  </si>
  <si>
    <t>July Carolina Chavez Muñoz</t>
  </si>
  <si>
    <t xml:space="preserve">Esther Rocio Florez </t>
  </si>
  <si>
    <t>Ilia Elvira Fernandez López</t>
  </si>
  <si>
    <t>Yendys Guerra Quintero</t>
  </si>
  <si>
    <t>Diana Catalina Valdivieso</t>
  </si>
  <si>
    <t>EXPERTO CON
RECONOCIMIENTO INTERNACIONAL</t>
  </si>
  <si>
    <t xml:space="preserve">Profesional en NBC: Ingeniería de Sistemas, Telemática y afines. Ingeniería Electrónica,
Telecomunicaciones y afines. Educación. Matemáticas, estadística y afines. Ingeniería mecánica y afines. Ingeniería industrial y afines. Ingeniería eléctrica y afines. Ingeniería Biomédica y afines. Otras ingenierías. </t>
  </si>
  <si>
    <t xml:space="preserve">Experiencia General: mínimo tres (3) años de experiencia como programador o formador en lenguajes de programación orientados al desarrollo de software o aplicaciones web y móviles con dominio de más de un lenguaje de programación como: Python o Java o C o C++ o C# o haber desarrollado como mínimo tres proyectos en los lenguajes mencionados, programación web o aplicaciones móviles para una entidad pública o empresa privada de carácter internacional.  Experiencia Específica: Un (1) año de experiencia asesorando procesos proyectos, empresas o como formador de jóvenes y adultos en programación. 
</t>
  </si>
  <si>
    <t>Peter Emerson Pinchao Solis</t>
  </si>
  <si>
    <t>Si</t>
  </si>
  <si>
    <t xml:space="preserve">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</si>
</sst>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d/m"/>
    <numFmt numFmtId="166" formatCode="d/m/yyyy"/>
    <numFmt numFmtId="167" formatCode="dd/mm/yy"/>
  </numFmts>
  <fonts count="10" x14ac:knownFonts="1">
    <font>
      <sz val="11"/>
      <color theme="1"/>
      <name val="Calibri"/>
    </font>
    <font>
      <b/>
      <sz val="18"/>
      <color rgb="FF21212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0" fillId="2" borderId="1" xfId="0" applyFont="1" applyFill="1" applyBorder="1"/>
    <xf numFmtId="0" fontId="0" fillId="0" borderId="0" xfId="0" applyFont="1"/>
    <xf numFmtId="0" fontId="0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vertical="center"/>
    </xf>
    <xf numFmtId="20" fontId="0" fillId="2" borderId="5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horizontal="center" vertical="center"/>
    </xf>
    <xf numFmtId="3" fontId="0" fillId="4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3" fontId="0" fillId="2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0" borderId="0" xfId="0" applyFont="1" applyAlignment="1"/>
    <xf numFmtId="165" fontId="0" fillId="2" borderId="5" xfId="0" applyNumberFormat="1" applyFont="1" applyFill="1" applyBorder="1" applyAlignment="1">
      <alignment vertical="center"/>
    </xf>
    <xf numFmtId="3" fontId="0" fillId="5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6" fontId="0" fillId="2" borderId="5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0" fillId="2" borderId="10" xfId="0" applyFont="1" applyFill="1" applyBorder="1"/>
    <xf numFmtId="0" fontId="0" fillId="2" borderId="4" xfId="0" applyFont="1" applyFill="1" applyBorder="1"/>
    <xf numFmtId="0" fontId="0" fillId="2" borderId="10" xfId="0" applyFont="1" applyFill="1" applyBorder="1" applyAlignment="1">
      <alignment horizontal="left"/>
    </xf>
    <xf numFmtId="0" fontId="0" fillId="2" borderId="11" xfId="0" applyFont="1" applyFill="1" applyBorder="1"/>
    <xf numFmtId="0" fontId="3" fillId="3" borderId="5" xfId="0" applyFont="1" applyFill="1" applyBorder="1" applyAlignment="1">
      <alignment horizontal="left" vertical="center" wrapText="1"/>
    </xf>
    <xf numFmtId="0" fontId="0" fillId="6" borderId="5" xfId="0" applyFont="1" applyFill="1" applyBorder="1" applyAlignment="1"/>
    <xf numFmtId="0" fontId="6" fillId="6" borderId="12" xfId="0" applyFont="1" applyFill="1" applyBorder="1" applyAlignment="1"/>
    <xf numFmtId="0" fontId="0" fillId="2" borderId="5" xfId="0" applyFont="1" applyFill="1" applyBorder="1" applyAlignment="1">
      <alignment horizontal="right" vertical="center"/>
    </xf>
    <xf numFmtId="0" fontId="7" fillId="0" borderId="5" xfId="0" applyFont="1" applyBorder="1" applyAlignment="1"/>
    <xf numFmtId="0" fontId="7" fillId="2" borderId="5" xfId="0" applyFont="1" applyFill="1" applyBorder="1" applyAlignment="1"/>
    <xf numFmtId="0" fontId="0" fillId="7" borderId="5" xfId="0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6" fillId="6" borderId="12" xfId="0" applyFont="1" applyFill="1" applyBorder="1" applyAlignment="1"/>
    <xf numFmtId="0" fontId="6" fillId="6" borderId="5" xfId="0" applyFont="1" applyFill="1" applyBorder="1" applyAlignment="1"/>
    <xf numFmtId="3" fontId="0" fillId="7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0" fillId="0" borderId="12" xfId="0" applyFont="1" applyBorder="1" applyAlignment="1"/>
    <xf numFmtId="3" fontId="6" fillId="0" borderId="5" xfId="0" applyNumberFormat="1" applyFont="1" applyBorder="1" applyAlignment="1">
      <alignment horizontal="right"/>
    </xf>
    <xf numFmtId="0" fontId="8" fillId="0" borderId="12" xfId="0" applyFont="1" applyBorder="1" applyAlignment="1"/>
    <xf numFmtId="0" fontId="6" fillId="6" borderId="5" xfId="0" applyFont="1" applyFill="1" applyBorder="1" applyAlignment="1">
      <alignment horizontal="left"/>
    </xf>
    <xf numFmtId="0" fontId="2" fillId="0" borderId="5" xfId="0" applyFont="1" applyBorder="1" applyAlignment="1">
      <alignment vertical="center" wrapText="1"/>
    </xf>
    <xf numFmtId="0" fontId="6" fillId="2" borderId="12" xfId="0" applyFont="1" applyFill="1" applyBorder="1" applyAlignment="1"/>
    <xf numFmtId="1" fontId="0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167" fontId="0" fillId="2" borderId="5" xfId="0" applyNumberFormat="1" applyFont="1" applyFill="1" applyBorder="1" applyAlignment="1">
      <alignment vertical="center"/>
    </xf>
    <xf numFmtId="0" fontId="0" fillId="2" borderId="13" xfId="0" applyFont="1" applyFill="1" applyBorder="1"/>
    <xf numFmtId="0" fontId="0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3" fontId="0" fillId="2" borderId="5" xfId="0" applyNumberFormat="1" applyFont="1" applyFill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20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14" xfId="0" applyFont="1" applyFill="1" applyBorder="1"/>
    <xf numFmtId="0" fontId="0" fillId="2" borderId="15" xfId="0" applyFont="1" applyFill="1" applyBorder="1"/>
    <xf numFmtId="0" fontId="9" fillId="6" borderId="1" xfId="0" applyFont="1" applyFill="1" applyBorder="1" applyAlignment="1"/>
    <xf numFmtId="0" fontId="0" fillId="0" borderId="0" xfId="0" applyFont="1" applyFill="1"/>
    <xf numFmtId="0" fontId="0" fillId="0" borderId="5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3" fillId="3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0" fillId="2" borderId="6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abSelected="1" topLeftCell="A13" workbookViewId="0">
      <selection activeCell="A22" sqref="A22"/>
    </sheetView>
  </sheetViews>
  <sheetFormatPr baseColWidth="10" defaultColWidth="14.42578125" defaultRowHeight="15" customHeight="1" x14ac:dyDescent="0.25"/>
  <cols>
    <col min="1" max="1" width="5.28515625" customWidth="1"/>
    <col min="2" max="2" width="23.42578125" customWidth="1"/>
    <col min="3" max="4" width="21.42578125" customWidth="1"/>
    <col min="5" max="5" width="38.42578125" customWidth="1"/>
    <col min="6" max="6" width="19.7109375" customWidth="1"/>
    <col min="7" max="7" width="33.85546875" customWidth="1"/>
    <col min="8" max="8" width="19.42578125" customWidth="1"/>
    <col min="9" max="9" width="22.42578125" customWidth="1"/>
    <col min="10" max="10" width="20.28515625" customWidth="1"/>
    <col min="11" max="11" width="19.7109375" customWidth="1"/>
    <col min="12" max="13" width="16.28515625" customWidth="1"/>
    <col min="14" max="14" width="17.7109375" customWidth="1"/>
    <col min="15" max="15" width="17.42578125" customWidth="1"/>
    <col min="16" max="16" width="14" customWidth="1"/>
    <col min="17" max="17" width="10.7109375" customWidth="1"/>
    <col min="18" max="18" width="11" customWidth="1"/>
    <col min="19" max="19" width="9.85546875" customWidth="1"/>
    <col min="20" max="20" width="16.42578125" customWidth="1"/>
    <col min="21" max="21" width="11.42578125" customWidth="1"/>
  </cols>
  <sheetData>
    <row r="1" spans="1:26" x14ac:dyDescent="0.25">
      <c r="A1" s="7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x14ac:dyDescent="0.35">
      <c r="A3" s="4"/>
      <c r="B3" s="85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x14ac:dyDescent="0.35">
      <c r="A4" s="4"/>
      <c r="B4" s="85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3.25" customHeight="1" x14ac:dyDescent="0.25">
      <c r="A6" s="5"/>
      <c r="B6" s="6" t="s">
        <v>2</v>
      </c>
      <c r="C6" s="88" t="s">
        <v>3</v>
      </c>
      <c r="D6" s="82"/>
      <c r="E6" s="82"/>
      <c r="F6" s="83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.5" customHeight="1" x14ac:dyDescent="0.25">
      <c r="A7" s="5"/>
      <c r="B7" s="7"/>
      <c r="C7" s="8"/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0" customHeight="1" x14ac:dyDescent="0.25">
      <c r="A8" s="5"/>
      <c r="B8" s="6" t="s">
        <v>4</v>
      </c>
      <c r="C8" s="89" t="s">
        <v>5</v>
      </c>
      <c r="D8" s="82"/>
      <c r="E8" s="83"/>
      <c r="F8" s="9" t="s">
        <v>6</v>
      </c>
      <c r="G8" s="88" t="s">
        <v>7</v>
      </c>
      <c r="H8" s="82"/>
      <c r="I8" s="83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1" t="s">
        <v>8</v>
      </c>
      <c r="O9" s="82"/>
      <c r="P9" s="82"/>
      <c r="Q9" s="83"/>
      <c r="R9" s="84" t="s">
        <v>9</v>
      </c>
      <c r="S9" s="82"/>
      <c r="T9" s="82"/>
      <c r="U9" s="83"/>
      <c r="V9" s="2"/>
      <c r="W9" s="2"/>
      <c r="X9" s="2"/>
      <c r="Y9" s="2"/>
      <c r="Z9" s="2"/>
    </row>
    <row r="10" spans="1:26" ht="54.75" customHeight="1" x14ac:dyDescent="0.25">
      <c r="A10" s="10" t="s">
        <v>10</v>
      </c>
      <c r="B10" s="11" t="s">
        <v>11</v>
      </c>
      <c r="C10" s="11" t="s">
        <v>12</v>
      </c>
      <c r="D10" s="11" t="s">
        <v>13</v>
      </c>
      <c r="E10" s="11" t="s">
        <v>14</v>
      </c>
      <c r="F10" s="11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1" t="s">
        <v>20</v>
      </c>
      <c r="L10" s="11" t="s">
        <v>21</v>
      </c>
      <c r="M10" s="12" t="s">
        <v>22</v>
      </c>
      <c r="N10" s="11" t="s">
        <v>23</v>
      </c>
      <c r="O10" s="11" t="s">
        <v>24</v>
      </c>
      <c r="P10" s="11" t="s">
        <v>25</v>
      </c>
      <c r="Q10" s="11" t="s">
        <v>26</v>
      </c>
      <c r="R10" s="11" t="s">
        <v>27</v>
      </c>
      <c r="S10" s="11" t="s">
        <v>28</v>
      </c>
      <c r="T10" s="11" t="s">
        <v>29</v>
      </c>
      <c r="U10" s="11" t="s">
        <v>30</v>
      </c>
      <c r="V10" s="2"/>
      <c r="W10" s="2"/>
      <c r="X10" s="2"/>
      <c r="Y10" s="2"/>
      <c r="Z10" s="2"/>
    </row>
    <row r="11" spans="1:26" ht="48" customHeight="1" x14ac:dyDescent="0.25">
      <c r="A11" s="76">
        <v>1</v>
      </c>
      <c r="B11" s="13">
        <v>44627</v>
      </c>
      <c r="C11" s="14">
        <v>0.9291666666666667</v>
      </c>
      <c r="D11" s="15">
        <v>1088003553</v>
      </c>
      <c r="E11" s="15" t="s">
        <v>31</v>
      </c>
      <c r="F11" s="15">
        <v>3155307834</v>
      </c>
      <c r="G11" s="16" t="s">
        <v>32</v>
      </c>
      <c r="H11" s="16" t="s">
        <v>32</v>
      </c>
      <c r="I11" s="15" t="s">
        <v>32</v>
      </c>
      <c r="J11" s="15" t="s">
        <v>32</v>
      </c>
      <c r="K11" s="15" t="s">
        <v>32</v>
      </c>
      <c r="L11" s="16" t="s">
        <v>32</v>
      </c>
      <c r="M11" s="17" t="s">
        <v>32</v>
      </c>
      <c r="N11" s="18" t="str">
        <f t="shared" ref="N11:N24" si="0">IF(I11="Cumple","30","0")</f>
        <v>30</v>
      </c>
      <c r="O11" s="18" t="str">
        <f t="shared" ref="O11:O24" si="1">IF(J11="Cumple","40","0")</f>
        <v>40</v>
      </c>
      <c r="P11" s="18"/>
      <c r="Q11" s="19">
        <f t="shared" ref="Q11:Q22" si="2">N11+O11+P11</f>
        <v>70</v>
      </c>
      <c r="R11" s="20" t="str">
        <f t="shared" ref="R11:R22" si="3">IF(Q11=70,"X","")</f>
        <v>X</v>
      </c>
      <c r="S11" s="20" t="str">
        <f>IF(Q11=0,"X",IF(Q11=30,"X","--"))</f>
        <v>--</v>
      </c>
      <c r="T11" s="16"/>
      <c r="U11" s="21" t="str">
        <f t="shared" ref="U11:U27" si="4">IF(R11="X","Si",IF(S11="X","No","--"))</f>
        <v>Si</v>
      </c>
      <c r="V11" s="3"/>
      <c r="W11" s="3"/>
      <c r="X11" s="3"/>
      <c r="Y11" s="3"/>
      <c r="Z11" s="3"/>
    </row>
    <row r="12" spans="1:26" ht="48.75" customHeight="1" x14ac:dyDescent="0.25">
      <c r="A12" s="76">
        <v>2</v>
      </c>
      <c r="B12" s="13">
        <v>44627</v>
      </c>
      <c r="C12" s="14">
        <v>0.61805555555555558</v>
      </c>
      <c r="D12" s="15">
        <v>1053793752</v>
      </c>
      <c r="E12" s="15" t="s">
        <v>33</v>
      </c>
      <c r="F12" s="15">
        <v>3106003725</v>
      </c>
      <c r="G12" s="16" t="s">
        <v>32</v>
      </c>
      <c r="H12" s="16" t="s">
        <v>32</v>
      </c>
      <c r="I12" s="15" t="s">
        <v>32</v>
      </c>
      <c r="J12" s="15" t="s">
        <v>32</v>
      </c>
      <c r="K12" s="15" t="s">
        <v>34</v>
      </c>
      <c r="L12" s="16" t="s">
        <v>32</v>
      </c>
      <c r="M12" s="17" t="s">
        <v>32</v>
      </c>
      <c r="N12" s="18" t="str">
        <f t="shared" si="0"/>
        <v>30</v>
      </c>
      <c r="O12" s="18" t="str">
        <f t="shared" si="1"/>
        <v>40</v>
      </c>
      <c r="P12" s="22"/>
      <c r="Q12" s="23">
        <f t="shared" si="2"/>
        <v>70</v>
      </c>
      <c r="R12" s="24" t="str">
        <f t="shared" si="3"/>
        <v>X</v>
      </c>
      <c r="S12" s="24" t="str">
        <f t="shared" ref="S12:S22" si="5">IF(Q12=0,"X",IF(Q12=30,"X",""))</f>
        <v/>
      </c>
      <c r="T12" s="25"/>
      <c r="U12" s="24" t="str">
        <f t="shared" si="4"/>
        <v>Si</v>
      </c>
      <c r="V12" s="2"/>
      <c r="W12" s="2"/>
      <c r="X12" s="2"/>
      <c r="Y12" s="2"/>
      <c r="Z12" s="2"/>
    </row>
    <row r="13" spans="1:26" ht="54.75" customHeight="1" x14ac:dyDescent="0.25">
      <c r="A13" s="76">
        <v>3</v>
      </c>
      <c r="B13" s="13">
        <v>44627</v>
      </c>
      <c r="C13" s="14">
        <v>0.61944444444444446</v>
      </c>
      <c r="D13" s="15">
        <v>1088279667</v>
      </c>
      <c r="E13" s="15" t="s">
        <v>35</v>
      </c>
      <c r="F13" s="15">
        <v>3137146036</v>
      </c>
      <c r="G13" s="16" t="s">
        <v>32</v>
      </c>
      <c r="H13" s="16" t="s">
        <v>32</v>
      </c>
      <c r="I13" s="15" t="s">
        <v>32</v>
      </c>
      <c r="J13" s="15" t="s">
        <v>32</v>
      </c>
      <c r="K13" s="16" t="s">
        <v>32</v>
      </c>
      <c r="L13" s="16" t="s">
        <v>32</v>
      </c>
      <c r="M13" s="17" t="s">
        <v>32</v>
      </c>
      <c r="N13" s="18" t="str">
        <f t="shared" si="0"/>
        <v>30</v>
      </c>
      <c r="O13" s="18" t="str">
        <f t="shared" si="1"/>
        <v>40</v>
      </c>
      <c r="P13" s="18"/>
      <c r="Q13" s="26">
        <f t="shared" si="2"/>
        <v>70</v>
      </c>
      <c r="R13" s="20" t="str">
        <f t="shared" si="3"/>
        <v>X</v>
      </c>
      <c r="S13" s="20" t="str">
        <f t="shared" si="5"/>
        <v/>
      </c>
      <c r="T13" s="15"/>
      <c r="U13" s="20" t="str">
        <f t="shared" si="4"/>
        <v>Si</v>
      </c>
      <c r="V13" s="3"/>
      <c r="W13" s="3"/>
      <c r="X13" s="3"/>
      <c r="Y13" s="3"/>
      <c r="Z13" s="3"/>
    </row>
    <row r="14" spans="1:26" ht="54.75" customHeight="1" x14ac:dyDescent="0.25">
      <c r="A14" s="76">
        <v>4</v>
      </c>
      <c r="B14" s="13">
        <v>44627</v>
      </c>
      <c r="C14" s="14">
        <v>0.63055555555555554</v>
      </c>
      <c r="D14" s="15">
        <v>1054996256</v>
      </c>
      <c r="E14" s="15" t="s">
        <v>36</v>
      </c>
      <c r="F14" s="15">
        <v>3233229291</v>
      </c>
      <c r="G14" s="16" t="s">
        <v>32</v>
      </c>
      <c r="H14" s="16" t="s">
        <v>32</v>
      </c>
      <c r="I14" s="16" t="s">
        <v>32</v>
      </c>
      <c r="J14" s="15" t="s">
        <v>32</v>
      </c>
      <c r="K14" s="15" t="s">
        <v>32</v>
      </c>
      <c r="L14" s="16" t="s">
        <v>32</v>
      </c>
      <c r="M14" s="17" t="s">
        <v>32</v>
      </c>
      <c r="N14" s="18" t="str">
        <f t="shared" si="0"/>
        <v>30</v>
      </c>
      <c r="O14" s="18" t="str">
        <f t="shared" si="1"/>
        <v>40</v>
      </c>
      <c r="P14" s="22"/>
      <c r="Q14" s="23">
        <f t="shared" si="2"/>
        <v>70</v>
      </c>
      <c r="R14" s="24" t="str">
        <f t="shared" si="3"/>
        <v>X</v>
      </c>
      <c r="S14" s="24" t="str">
        <f t="shared" si="5"/>
        <v/>
      </c>
      <c r="T14" s="27"/>
      <c r="U14" s="24" t="str">
        <f t="shared" si="4"/>
        <v>Si</v>
      </c>
      <c r="V14" s="2"/>
      <c r="W14" s="2"/>
      <c r="X14" s="2"/>
      <c r="Y14" s="2"/>
      <c r="Z14" s="2"/>
    </row>
    <row r="15" spans="1:26" ht="54.75" customHeight="1" x14ac:dyDescent="0.25">
      <c r="A15" s="76">
        <v>5</v>
      </c>
      <c r="B15" s="13">
        <v>44629</v>
      </c>
      <c r="C15" s="15">
        <v>21.27</v>
      </c>
      <c r="D15" s="15">
        <v>1115423534</v>
      </c>
      <c r="E15" s="15" t="s">
        <v>37</v>
      </c>
      <c r="F15" s="15">
        <v>3165764122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28" t="s">
        <v>32</v>
      </c>
      <c r="N15" s="18" t="str">
        <f t="shared" si="0"/>
        <v>30</v>
      </c>
      <c r="O15" s="18" t="str">
        <f t="shared" si="1"/>
        <v>40</v>
      </c>
      <c r="P15" s="22"/>
      <c r="Q15" s="23">
        <f t="shared" si="2"/>
        <v>70</v>
      </c>
      <c r="R15" s="24" t="str">
        <f t="shared" si="3"/>
        <v>X</v>
      </c>
      <c r="S15" s="24" t="str">
        <f t="shared" si="5"/>
        <v/>
      </c>
      <c r="T15" s="27"/>
      <c r="U15" s="24" t="str">
        <f t="shared" si="4"/>
        <v>Si</v>
      </c>
      <c r="V15" s="2"/>
      <c r="W15" s="2"/>
      <c r="X15" s="2"/>
      <c r="Y15" s="2"/>
      <c r="Z15" s="2"/>
    </row>
    <row r="16" spans="1:26" ht="54.75" customHeight="1" x14ac:dyDescent="0.25">
      <c r="A16" s="76">
        <v>6</v>
      </c>
      <c r="B16" s="13">
        <v>44627</v>
      </c>
      <c r="C16" s="14">
        <v>0.64513888888888893</v>
      </c>
      <c r="D16" s="15">
        <v>1093534107</v>
      </c>
      <c r="E16" s="15" t="s">
        <v>38</v>
      </c>
      <c r="F16" s="15">
        <v>3222156753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34</v>
      </c>
      <c r="L16" s="15" t="s">
        <v>32</v>
      </c>
      <c r="M16" s="28" t="s">
        <v>32</v>
      </c>
      <c r="N16" s="18" t="str">
        <f t="shared" si="0"/>
        <v>30</v>
      </c>
      <c r="O16" s="18" t="str">
        <f t="shared" si="1"/>
        <v>40</v>
      </c>
      <c r="P16" s="22"/>
      <c r="Q16" s="23">
        <f t="shared" si="2"/>
        <v>70</v>
      </c>
      <c r="R16" s="24" t="str">
        <f t="shared" si="3"/>
        <v>X</v>
      </c>
      <c r="S16" s="24" t="str">
        <f t="shared" si="5"/>
        <v/>
      </c>
      <c r="T16" s="27"/>
      <c r="U16" s="24" t="str">
        <f t="shared" si="4"/>
        <v>Si</v>
      </c>
      <c r="V16" s="2"/>
      <c r="W16" s="2"/>
      <c r="X16" s="2"/>
      <c r="Y16" s="2"/>
      <c r="Z16" s="2"/>
    </row>
    <row r="17" spans="1:26" ht="54.75" customHeight="1" x14ac:dyDescent="0.25">
      <c r="A17" s="76">
        <v>7</v>
      </c>
      <c r="B17" s="13">
        <v>44627</v>
      </c>
      <c r="C17" s="14">
        <v>0.71111111111111114</v>
      </c>
      <c r="D17" s="15">
        <v>1088015888</v>
      </c>
      <c r="E17" s="15" t="s">
        <v>39</v>
      </c>
      <c r="F17" s="15">
        <v>3206853406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28" t="s">
        <v>32</v>
      </c>
      <c r="N17" s="18" t="str">
        <f t="shared" si="0"/>
        <v>30</v>
      </c>
      <c r="O17" s="18" t="str">
        <f t="shared" si="1"/>
        <v>40</v>
      </c>
      <c r="P17" s="22"/>
      <c r="Q17" s="23">
        <f t="shared" si="2"/>
        <v>70</v>
      </c>
      <c r="R17" s="24" t="str">
        <f t="shared" si="3"/>
        <v>X</v>
      </c>
      <c r="S17" s="24" t="str">
        <f t="shared" si="5"/>
        <v/>
      </c>
      <c r="T17" s="27"/>
      <c r="U17" s="24" t="str">
        <f t="shared" si="4"/>
        <v>Si</v>
      </c>
      <c r="V17" s="2"/>
      <c r="W17" s="2"/>
      <c r="X17" s="2"/>
      <c r="Y17" s="2"/>
      <c r="Z17" s="2"/>
    </row>
    <row r="18" spans="1:26" ht="54.75" customHeight="1" x14ac:dyDescent="0.25">
      <c r="A18" s="76">
        <v>8</v>
      </c>
      <c r="B18" s="13">
        <v>44630</v>
      </c>
      <c r="C18" s="14">
        <v>0.68333333333333335</v>
      </c>
      <c r="D18" s="15">
        <v>1088323463</v>
      </c>
      <c r="E18" s="15" t="s">
        <v>40</v>
      </c>
      <c r="F18" s="15">
        <v>3206387604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28" t="s">
        <v>32</v>
      </c>
      <c r="N18" s="18" t="str">
        <f t="shared" si="0"/>
        <v>30</v>
      </c>
      <c r="O18" s="18" t="str">
        <f t="shared" si="1"/>
        <v>40</v>
      </c>
      <c r="P18" s="18"/>
      <c r="Q18" s="19">
        <f t="shared" si="2"/>
        <v>70</v>
      </c>
      <c r="R18" s="20" t="str">
        <f t="shared" si="3"/>
        <v>X</v>
      </c>
      <c r="S18" s="20" t="str">
        <f t="shared" si="5"/>
        <v/>
      </c>
      <c r="T18" s="15"/>
      <c r="U18" s="21" t="str">
        <f t="shared" si="4"/>
        <v>Si</v>
      </c>
      <c r="V18" s="3"/>
      <c r="W18" s="3"/>
      <c r="X18" s="3"/>
      <c r="Y18" s="3"/>
      <c r="Z18" s="3"/>
    </row>
    <row r="19" spans="1:26" ht="54.75" customHeight="1" x14ac:dyDescent="0.25">
      <c r="A19" s="76">
        <v>9</v>
      </c>
      <c r="B19" s="13">
        <v>44627</v>
      </c>
      <c r="C19" s="14">
        <v>0.79236111111111107</v>
      </c>
      <c r="D19" s="15">
        <v>1088266466</v>
      </c>
      <c r="E19" s="15" t="s">
        <v>41</v>
      </c>
      <c r="F19" s="15">
        <v>3193798999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28" t="s">
        <v>32</v>
      </c>
      <c r="N19" s="18" t="str">
        <f t="shared" si="0"/>
        <v>30</v>
      </c>
      <c r="O19" s="18" t="str">
        <f t="shared" si="1"/>
        <v>40</v>
      </c>
      <c r="P19" s="22"/>
      <c r="Q19" s="23">
        <f t="shared" si="2"/>
        <v>70</v>
      </c>
      <c r="R19" s="24" t="str">
        <f t="shared" si="3"/>
        <v>X</v>
      </c>
      <c r="S19" s="24" t="str">
        <f t="shared" si="5"/>
        <v/>
      </c>
      <c r="T19" s="27"/>
      <c r="U19" s="24" t="str">
        <f t="shared" si="4"/>
        <v>Si</v>
      </c>
      <c r="V19" s="2"/>
      <c r="W19" s="2"/>
      <c r="X19" s="2"/>
      <c r="Y19" s="2"/>
      <c r="Z19" s="2"/>
    </row>
    <row r="20" spans="1:26" ht="54.75" customHeight="1" x14ac:dyDescent="0.25">
      <c r="A20" s="76">
        <v>10</v>
      </c>
      <c r="B20" s="13">
        <v>44627</v>
      </c>
      <c r="C20" s="14">
        <v>0.60277777777777775</v>
      </c>
      <c r="D20" s="15">
        <v>31785202</v>
      </c>
      <c r="E20" s="15" t="s">
        <v>42</v>
      </c>
      <c r="F20" s="15">
        <v>3113645177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28" t="s">
        <v>32</v>
      </c>
      <c r="N20" s="18" t="str">
        <f t="shared" si="0"/>
        <v>30</v>
      </c>
      <c r="O20" s="18" t="str">
        <f t="shared" si="1"/>
        <v>40</v>
      </c>
      <c r="P20" s="22"/>
      <c r="Q20" s="23">
        <f t="shared" si="2"/>
        <v>70</v>
      </c>
      <c r="R20" s="24" t="str">
        <f t="shared" si="3"/>
        <v>X</v>
      </c>
      <c r="S20" s="24" t="str">
        <f t="shared" si="5"/>
        <v/>
      </c>
      <c r="T20" s="27"/>
      <c r="U20" s="24" t="str">
        <f t="shared" si="4"/>
        <v>Si</v>
      </c>
      <c r="V20" s="2"/>
      <c r="W20" s="2"/>
      <c r="X20" s="2"/>
      <c r="Y20" s="2"/>
      <c r="Z20" s="2"/>
    </row>
    <row r="21" spans="1:26" ht="54.75" customHeight="1" x14ac:dyDescent="0.25">
      <c r="A21" s="76">
        <v>11</v>
      </c>
      <c r="B21" s="13">
        <v>44631</v>
      </c>
      <c r="C21" s="14">
        <v>0.63958333333333328</v>
      </c>
      <c r="D21" s="15">
        <v>1088020310</v>
      </c>
      <c r="E21" s="15" t="s">
        <v>43</v>
      </c>
      <c r="F21" s="15">
        <v>3138168433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28" t="s">
        <v>32</v>
      </c>
      <c r="N21" s="18" t="str">
        <f t="shared" si="0"/>
        <v>30</v>
      </c>
      <c r="O21" s="18" t="str">
        <f t="shared" si="1"/>
        <v>40</v>
      </c>
      <c r="P21" s="22"/>
      <c r="Q21" s="23">
        <f t="shared" si="2"/>
        <v>70</v>
      </c>
      <c r="R21" s="24" t="str">
        <f t="shared" si="3"/>
        <v>X</v>
      </c>
      <c r="S21" s="24" t="str">
        <f t="shared" si="5"/>
        <v/>
      </c>
      <c r="T21" s="27"/>
      <c r="U21" s="24" t="str">
        <f t="shared" si="4"/>
        <v>Si</v>
      </c>
      <c r="V21" s="2"/>
      <c r="W21" s="2"/>
      <c r="X21" s="2"/>
      <c r="Y21" s="2"/>
      <c r="Z21" s="2"/>
    </row>
    <row r="22" spans="1:26" ht="54.75" customHeight="1" x14ac:dyDescent="0.25">
      <c r="A22" s="76">
        <v>12</v>
      </c>
      <c r="B22" s="13">
        <v>44631</v>
      </c>
      <c r="C22" s="30">
        <v>44907</v>
      </c>
      <c r="D22" s="15">
        <v>1088020509</v>
      </c>
      <c r="E22" s="15" t="s">
        <v>44</v>
      </c>
      <c r="F22" s="15">
        <v>3113674884</v>
      </c>
      <c r="G22" s="15" t="s">
        <v>45</v>
      </c>
      <c r="H22" s="15" t="s">
        <v>32</v>
      </c>
      <c r="I22" s="15" t="s">
        <v>32</v>
      </c>
      <c r="J22" s="15" t="s">
        <v>32</v>
      </c>
      <c r="K22" s="15" t="s">
        <v>32</v>
      </c>
      <c r="L22" s="15" t="s">
        <v>32</v>
      </c>
      <c r="M22" s="28" t="s">
        <v>32</v>
      </c>
      <c r="N22" s="18" t="str">
        <f t="shared" si="0"/>
        <v>30</v>
      </c>
      <c r="O22" s="18" t="str">
        <f t="shared" si="1"/>
        <v>40</v>
      </c>
      <c r="P22" s="22"/>
      <c r="Q22" s="23">
        <f t="shared" si="2"/>
        <v>70</v>
      </c>
      <c r="R22" s="24" t="str">
        <f t="shared" si="3"/>
        <v>X</v>
      </c>
      <c r="S22" s="24" t="str">
        <f t="shared" si="5"/>
        <v/>
      </c>
      <c r="T22" s="25"/>
      <c r="U22" s="24" t="str">
        <f t="shared" si="4"/>
        <v>Si</v>
      </c>
      <c r="V22" s="2"/>
      <c r="W22" s="2"/>
      <c r="X22" s="2"/>
      <c r="Y22" s="2"/>
      <c r="Z22" s="2"/>
    </row>
    <row r="23" spans="1:26" ht="54.75" customHeight="1" x14ac:dyDescent="0.25">
      <c r="A23" s="76">
        <v>13</v>
      </c>
      <c r="B23" s="13">
        <v>44630</v>
      </c>
      <c r="C23" s="14">
        <v>0.68819444444444444</v>
      </c>
      <c r="D23" s="15">
        <v>1088020509</v>
      </c>
      <c r="E23" s="15" t="s">
        <v>47</v>
      </c>
      <c r="F23" s="15">
        <v>3007481113</v>
      </c>
      <c r="G23" s="15" t="s">
        <v>45</v>
      </c>
      <c r="H23" s="15" t="s">
        <v>32</v>
      </c>
      <c r="I23" s="15" t="s">
        <v>45</v>
      </c>
      <c r="J23" s="15" t="s">
        <v>45</v>
      </c>
      <c r="K23" s="15" t="s">
        <v>45</v>
      </c>
      <c r="L23" s="15" t="s">
        <v>32</v>
      </c>
      <c r="M23" s="28" t="s">
        <v>45</v>
      </c>
      <c r="N23" s="18" t="str">
        <f t="shared" si="0"/>
        <v>0</v>
      </c>
      <c r="O23" s="18" t="str">
        <f t="shared" si="1"/>
        <v>0</v>
      </c>
      <c r="P23" s="22"/>
      <c r="Q23" s="31">
        <v>0</v>
      </c>
      <c r="R23" s="24" t="str">
        <f>IF(Q24=70,"X","")</f>
        <v/>
      </c>
      <c r="S23" s="24" t="str">
        <f>IF(Q24=0,"X",IF(Q24=30,"X",""))</f>
        <v>X</v>
      </c>
      <c r="T23" s="25"/>
      <c r="U23" s="24" t="str">
        <f t="shared" si="4"/>
        <v>No</v>
      </c>
      <c r="V23" s="2"/>
      <c r="W23" s="2"/>
      <c r="X23" s="2"/>
      <c r="Y23" s="2"/>
      <c r="Z23" s="2"/>
    </row>
    <row r="24" spans="1:26" ht="54.75" customHeight="1" x14ac:dyDescent="0.25">
      <c r="A24" s="76">
        <v>14</v>
      </c>
      <c r="B24" s="13">
        <v>44630</v>
      </c>
      <c r="C24" s="14">
        <v>0.69166666666666665</v>
      </c>
      <c r="D24" s="15">
        <v>1088306787</v>
      </c>
      <c r="E24" s="15" t="s">
        <v>48</v>
      </c>
      <c r="F24" s="15">
        <v>3113674884</v>
      </c>
      <c r="G24" s="15" t="s">
        <v>45</v>
      </c>
      <c r="H24" s="15" t="s">
        <v>32</v>
      </c>
      <c r="I24" s="15" t="s">
        <v>32</v>
      </c>
      <c r="J24" s="15" t="s">
        <v>32</v>
      </c>
      <c r="K24" s="15" t="s">
        <v>45</v>
      </c>
      <c r="L24" s="15" t="s">
        <v>32</v>
      </c>
      <c r="M24" s="28" t="s">
        <v>45</v>
      </c>
      <c r="N24" s="18" t="str">
        <f t="shared" si="0"/>
        <v>30</v>
      </c>
      <c r="O24" s="18" t="str">
        <f t="shared" si="1"/>
        <v>40</v>
      </c>
      <c r="P24" s="22"/>
      <c r="Q24" s="23">
        <f>N23+O23+P23</f>
        <v>0</v>
      </c>
      <c r="R24" s="24"/>
      <c r="S24" s="24"/>
      <c r="T24" s="25"/>
      <c r="U24" s="77" t="s">
        <v>142</v>
      </c>
      <c r="V24" s="2"/>
      <c r="W24" s="2"/>
      <c r="X24" s="2"/>
      <c r="Y24" s="2"/>
      <c r="Z24" s="2"/>
    </row>
    <row r="25" spans="1:26" ht="54.75" customHeight="1" x14ac:dyDescent="0.25">
      <c r="A25" s="76">
        <v>15</v>
      </c>
      <c r="B25" s="13">
        <v>44630</v>
      </c>
      <c r="C25" s="14">
        <v>0.75</v>
      </c>
      <c r="D25" s="15">
        <v>1088020310</v>
      </c>
      <c r="E25" s="15" t="s">
        <v>49</v>
      </c>
      <c r="F25" s="32" t="s">
        <v>50</v>
      </c>
      <c r="G25" s="15" t="s">
        <v>32</v>
      </c>
      <c r="H25" s="15" t="s">
        <v>45</v>
      </c>
      <c r="I25" s="15" t="s">
        <v>32</v>
      </c>
      <c r="J25" s="15" t="s">
        <v>45</v>
      </c>
      <c r="K25" s="15" t="s">
        <v>45</v>
      </c>
      <c r="L25" s="15" t="s">
        <v>32</v>
      </c>
      <c r="M25" s="28" t="s">
        <v>32</v>
      </c>
      <c r="N25" s="18"/>
      <c r="O25" s="18"/>
      <c r="P25" s="22"/>
      <c r="Q25" s="31">
        <v>0</v>
      </c>
      <c r="R25" s="24" t="str">
        <f t="shared" ref="R25:R27" si="6">IF(Q25=70,"X","")</f>
        <v/>
      </c>
      <c r="S25" s="24" t="str">
        <f t="shared" ref="S25:S27" si="7">IF(Q25=0,"X",IF(Q25=30,"X",""))</f>
        <v>X</v>
      </c>
      <c r="T25" s="25"/>
      <c r="U25" s="24" t="str">
        <f t="shared" si="4"/>
        <v>No</v>
      </c>
      <c r="V25" s="2"/>
      <c r="W25" s="2"/>
      <c r="X25" s="2"/>
      <c r="Y25" s="2"/>
      <c r="Z25" s="2"/>
    </row>
    <row r="26" spans="1:26" ht="54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8" t="str">
        <f t="shared" ref="N26:N27" si="8">IF(I26="Cumple","30","0")</f>
        <v>0</v>
      </c>
      <c r="O26" s="18" t="str">
        <f t="shared" ref="O26:O27" si="9">IF(J26="Cumple","40","0")</f>
        <v>0</v>
      </c>
      <c r="P26" s="22"/>
      <c r="Q26" s="23">
        <f>N25+O25+P25</f>
        <v>0</v>
      </c>
      <c r="R26" s="24" t="str">
        <f t="shared" si="6"/>
        <v/>
      </c>
      <c r="S26" s="24" t="str">
        <f t="shared" si="7"/>
        <v>X</v>
      </c>
      <c r="T26" s="27"/>
      <c r="U26" s="24" t="str">
        <f t="shared" si="4"/>
        <v>No</v>
      </c>
      <c r="V26" s="2"/>
      <c r="W26" s="2"/>
      <c r="X26" s="2"/>
      <c r="Y26" s="2"/>
      <c r="Z26" s="2"/>
    </row>
    <row r="27" spans="1:26" ht="51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  <c r="N27" s="18" t="str">
        <f t="shared" si="8"/>
        <v>0</v>
      </c>
      <c r="O27" s="18" t="str">
        <f t="shared" si="9"/>
        <v>0</v>
      </c>
      <c r="P27" s="22"/>
      <c r="Q27" s="23">
        <f>N27+O27+P27</f>
        <v>0</v>
      </c>
      <c r="R27" s="24" t="str">
        <f t="shared" si="6"/>
        <v/>
      </c>
      <c r="S27" s="24" t="str">
        <f t="shared" si="7"/>
        <v>X</v>
      </c>
      <c r="T27" s="27"/>
      <c r="U27" s="24" t="str">
        <f t="shared" si="4"/>
        <v>No</v>
      </c>
      <c r="V27" s="2"/>
      <c r="W27" s="2"/>
      <c r="X27" s="2"/>
      <c r="Y27" s="2"/>
      <c r="Z27" s="2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27">
    <cfRule type="containsText" dxfId="17" priority="2" operator="containsText" text="Si">
      <formula>NOT(ISERROR(SEARCH(("Si"),(U11))))</formula>
    </cfRule>
  </conditionalFormatting>
  <conditionalFormatting sqref="U11:U27">
    <cfRule type="containsText" dxfId="16" priority="3" operator="containsText" text="No">
      <formula>NOT(ISERROR(SEARCH(("No"),(U11))))</formula>
    </cfRule>
  </conditionalFormatting>
  <dataValidations count="5">
    <dataValidation type="list" allowBlank="1" showErrorMessage="1" sqref="G11:J27 L11:M27">
      <formula1>"Cumple,No Cumple"</formula1>
    </dataValidation>
    <dataValidation type="list" allowBlank="1" sqref="T11:T2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27">
      <formula1>"0.0,5.0,10.0,15.0,20.0,25.0,30.0"</formula1>
    </dataValidation>
    <dataValidation type="list" allowBlank="1" sqref="R11:S27">
      <formula1>"X"</formula1>
    </dataValidation>
    <dataValidation type="list" allowBlank="1" showErrorMessage="1" sqref="K11:K27">
      <formula1>"Cumple,No Cumple,NA"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9"/>
  <sheetViews>
    <sheetView topLeftCell="H22" workbookViewId="0">
      <selection activeCell="P26" sqref="P26"/>
    </sheetView>
  </sheetViews>
  <sheetFormatPr baseColWidth="10" defaultColWidth="14.42578125" defaultRowHeight="15" customHeight="1" x14ac:dyDescent="0.25"/>
  <cols>
    <col min="1" max="1" width="6.28515625" customWidth="1"/>
    <col min="2" max="2" width="23.42578125" customWidth="1"/>
    <col min="3" max="4" width="21.42578125" customWidth="1"/>
    <col min="5" max="5" width="38.42578125" customWidth="1"/>
    <col min="6" max="6" width="19.7109375" customWidth="1"/>
    <col min="7" max="7" width="33.85546875" customWidth="1"/>
    <col min="8" max="8" width="19.42578125" customWidth="1"/>
    <col min="9" max="9" width="22.42578125" customWidth="1"/>
    <col min="10" max="10" width="20.28515625" customWidth="1"/>
    <col min="11" max="11" width="19.7109375" customWidth="1"/>
    <col min="12" max="13" width="16.28515625" customWidth="1"/>
    <col min="14" max="14" width="17.7109375" customWidth="1"/>
    <col min="15" max="15" width="17.42578125" customWidth="1"/>
    <col min="16" max="16" width="14" customWidth="1"/>
    <col min="17" max="17" width="10.7109375" customWidth="1"/>
    <col min="18" max="18" width="11" customWidth="1"/>
    <col min="19" max="19" width="9.85546875" customWidth="1"/>
    <col min="20" max="20" width="16.42578125" customWidth="1"/>
    <col min="21" max="21" width="11.42578125" customWidth="1"/>
  </cols>
  <sheetData>
    <row r="1" spans="1:27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3.25" x14ac:dyDescent="0.35">
      <c r="A3" s="4"/>
      <c r="B3" s="85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3.25" x14ac:dyDescent="0.35">
      <c r="A4" s="4"/>
      <c r="B4" s="85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03.25" customHeight="1" x14ac:dyDescent="0.25">
      <c r="A6" s="5"/>
      <c r="B6" s="6" t="s">
        <v>2</v>
      </c>
      <c r="C6" s="88" t="s">
        <v>3</v>
      </c>
      <c r="D6" s="82"/>
      <c r="E6" s="82"/>
      <c r="F6" s="83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7.5" customHeight="1" x14ac:dyDescent="0.25">
      <c r="A7" s="5"/>
      <c r="B7" s="7"/>
      <c r="C7" s="8"/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0" customHeight="1" x14ac:dyDescent="0.25">
      <c r="A8" s="5"/>
      <c r="B8" s="6" t="s">
        <v>51</v>
      </c>
      <c r="C8" s="89" t="s">
        <v>52</v>
      </c>
      <c r="D8" s="82"/>
      <c r="E8" s="83"/>
      <c r="F8" s="9" t="s">
        <v>6</v>
      </c>
      <c r="G8" s="88" t="s">
        <v>53</v>
      </c>
      <c r="H8" s="82"/>
      <c r="I8" s="83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7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1" t="s">
        <v>8</v>
      </c>
      <c r="O9" s="82"/>
      <c r="P9" s="82"/>
      <c r="Q9" s="83"/>
      <c r="R9" s="84" t="s">
        <v>9</v>
      </c>
      <c r="S9" s="82"/>
      <c r="T9" s="82"/>
      <c r="U9" s="83"/>
      <c r="V9" s="2"/>
      <c r="W9" s="2"/>
      <c r="X9" s="2"/>
      <c r="Y9" s="2"/>
      <c r="Z9" s="2"/>
      <c r="AA9" s="2"/>
    </row>
    <row r="10" spans="1:27" ht="54.75" customHeight="1" x14ac:dyDescent="0.25">
      <c r="A10" s="10" t="s">
        <v>54</v>
      </c>
      <c r="B10" s="11" t="s">
        <v>11</v>
      </c>
      <c r="C10" s="11" t="s">
        <v>12</v>
      </c>
      <c r="D10" s="11" t="s">
        <v>13</v>
      </c>
      <c r="E10" s="11" t="s">
        <v>14</v>
      </c>
      <c r="F10" s="11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1" t="s">
        <v>20</v>
      </c>
      <c r="L10" s="11" t="s">
        <v>21</v>
      </c>
      <c r="M10" s="12" t="s">
        <v>22</v>
      </c>
      <c r="N10" s="11" t="s">
        <v>23</v>
      </c>
      <c r="O10" s="11" t="s">
        <v>24</v>
      </c>
      <c r="P10" s="11" t="s">
        <v>25</v>
      </c>
      <c r="Q10" s="11" t="s">
        <v>26</v>
      </c>
      <c r="R10" s="11" t="s">
        <v>27</v>
      </c>
      <c r="S10" s="11" t="s">
        <v>28</v>
      </c>
      <c r="T10" s="11" t="s">
        <v>29</v>
      </c>
      <c r="U10" s="11" t="s">
        <v>30</v>
      </c>
      <c r="V10" s="2"/>
      <c r="W10" s="2"/>
      <c r="X10" s="2"/>
      <c r="Y10" s="2"/>
      <c r="Z10" s="2"/>
      <c r="AA10" s="2"/>
    </row>
    <row r="11" spans="1:27" ht="48" customHeight="1" x14ac:dyDescent="0.25">
      <c r="A11" s="78">
        <v>1</v>
      </c>
      <c r="B11" s="33">
        <v>44629</v>
      </c>
      <c r="C11" s="14">
        <v>0.87638888888888888</v>
      </c>
      <c r="D11" s="15" t="s">
        <v>55</v>
      </c>
      <c r="E11" s="15" t="s">
        <v>56</v>
      </c>
      <c r="F11" s="15">
        <v>3006535015</v>
      </c>
      <c r="G11" s="16" t="s">
        <v>32</v>
      </c>
      <c r="H11" s="16" t="s">
        <v>32</v>
      </c>
      <c r="I11" s="15" t="s">
        <v>32</v>
      </c>
      <c r="J11" s="16" t="s">
        <v>32</v>
      </c>
      <c r="K11" s="15" t="s">
        <v>34</v>
      </c>
      <c r="L11" s="16" t="s">
        <v>32</v>
      </c>
      <c r="M11" s="17" t="s">
        <v>32</v>
      </c>
      <c r="N11" s="18" t="str">
        <f t="shared" ref="N11:N29" si="0">IF(I11="Cumple","30","0")</f>
        <v>30</v>
      </c>
      <c r="O11" s="18" t="str">
        <f t="shared" ref="O11:O29" si="1">IF(J11="Cumple","40","0")</f>
        <v>40</v>
      </c>
      <c r="P11" s="22"/>
      <c r="Q11" s="23">
        <f t="shared" ref="Q11:Q29" si="2">N11+O11+P11</f>
        <v>70</v>
      </c>
      <c r="R11" s="24" t="str">
        <f t="shared" ref="R11:R29" si="3">IF(Q11=70,"X","")</f>
        <v>X</v>
      </c>
      <c r="S11" s="24" t="str">
        <f>IF(Q11=0,"X",IF(Q11=30,"X","--"))</f>
        <v>--</v>
      </c>
      <c r="T11" s="27"/>
      <c r="U11" s="24" t="str">
        <f t="shared" ref="U11:U29" si="4">IF(R11="X","Si",IF(S11="X","No","--"))</f>
        <v>Si</v>
      </c>
      <c r="V11" s="2"/>
      <c r="W11" s="2"/>
      <c r="X11" s="2"/>
      <c r="Y11" s="2"/>
      <c r="Z11" s="2"/>
      <c r="AA11" s="2"/>
    </row>
    <row r="12" spans="1:27" ht="48" customHeight="1" x14ac:dyDescent="0.25">
      <c r="A12" s="78">
        <v>2</v>
      </c>
      <c r="B12" s="33">
        <v>44629</v>
      </c>
      <c r="C12" s="14">
        <v>0.89375000000000004</v>
      </c>
      <c r="D12" s="15" t="s">
        <v>57</v>
      </c>
      <c r="E12" s="15" t="s">
        <v>58</v>
      </c>
      <c r="F12" s="15">
        <v>3135430622</v>
      </c>
      <c r="G12" s="16" t="s">
        <v>32</v>
      </c>
      <c r="H12" s="16" t="s">
        <v>32</v>
      </c>
      <c r="I12" s="15" t="s">
        <v>32</v>
      </c>
      <c r="J12" s="16" t="s">
        <v>32</v>
      </c>
      <c r="K12" s="15" t="s">
        <v>34</v>
      </c>
      <c r="L12" s="16" t="s">
        <v>32</v>
      </c>
      <c r="M12" s="17" t="s">
        <v>32</v>
      </c>
      <c r="N12" s="18" t="str">
        <f t="shared" si="0"/>
        <v>30</v>
      </c>
      <c r="O12" s="18" t="str">
        <f t="shared" si="1"/>
        <v>40</v>
      </c>
      <c r="P12" s="22"/>
      <c r="Q12" s="23">
        <f t="shared" si="2"/>
        <v>70</v>
      </c>
      <c r="R12" s="24" t="str">
        <f t="shared" si="3"/>
        <v>X</v>
      </c>
      <c r="S12" s="24" t="str">
        <f t="shared" ref="S12:S27" si="5">IF(Q12=0,"X",IF(Q12=30,"X",""))</f>
        <v/>
      </c>
      <c r="T12" s="27"/>
      <c r="U12" s="24" t="str">
        <f t="shared" si="4"/>
        <v>Si</v>
      </c>
      <c r="V12" s="2"/>
      <c r="W12" s="2"/>
      <c r="X12" s="2"/>
      <c r="Y12" s="2"/>
      <c r="Z12" s="2"/>
      <c r="AA12" s="2"/>
    </row>
    <row r="13" spans="1:27" ht="54.75" customHeight="1" x14ac:dyDescent="0.25">
      <c r="A13" s="78">
        <v>3</v>
      </c>
      <c r="B13" s="13">
        <v>44627</v>
      </c>
      <c r="C13" s="14">
        <v>0.60138888888888886</v>
      </c>
      <c r="D13" s="15" t="s">
        <v>59</v>
      </c>
      <c r="E13" s="15" t="s">
        <v>60</v>
      </c>
      <c r="F13" s="15">
        <v>3117353183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34</v>
      </c>
      <c r="L13" s="15" t="s">
        <v>32</v>
      </c>
      <c r="M13" s="28" t="s">
        <v>32</v>
      </c>
      <c r="N13" s="18" t="str">
        <f t="shared" si="0"/>
        <v>30</v>
      </c>
      <c r="O13" s="18" t="str">
        <f t="shared" si="1"/>
        <v>40</v>
      </c>
      <c r="P13" s="22"/>
      <c r="Q13" s="23">
        <f t="shared" si="2"/>
        <v>70</v>
      </c>
      <c r="R13" s="24" t="str">
        <f t="shared" si="3"/>
        <v>X</v>
      </c>
      <c r="S13" s="24" t="str">
        <f t="shared" si="5"/>
        <v/>
      </c>
      <c r="T13" s="27"/>
      <c r="U13" s="24" t="str">
        <f t="shared" si="4"/>
        <v>Si</v>
      </c>
      <c r="V13" s="2"/>
      <c r="W13" s="2"/>
      <c r="X13" s="2"/>
      <c r="Y13" s="2"/>
      <c r="Z13" s="2"/>
      <c r="AA13" s="2"/>
    </row>
    <row r="14" spans="1:27" ht="54.75" customHeight="1" x14ac:dyDescent="0.25">
      <c r="A14" s="78">
        <v>4</v>
      </c>
      <c r="B14" s="13">
        <v>44627</v>
      </c>
      <c r="C14" s="14">
        <v>0.60833333333333328</v>
      </c>
      <c r="D14" s="15" t="s">
        <v>61</v>
      </c>
      <c r="E14" s="15" t="s">
        <v>62</v>
      </c>
      <c r="F14" s="15">
        <v>3144921538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28" t="s">
        <v>32</v>
      </c>
      <c r="N14" s="18" t="str">
        <f t="shared" si="0"/>
        <v>30</v>
      </c>
      <c r="O14" s="18" t="str">
        <f t="shared" si="1"/>
        <v>40</v>
      </c>
      <c r="P14" s="22"/>
      <c r="Q14" s="23">
        <f t="shared" si="2"/>
        <v>70</v>
      </c>
      <c r="R14" s="24" t="str">
        <f t="shared" si="3"/>
        <v>X</v>
      </c>
      <c r="S14" s="24" t="str">
        <f t="shared" si="5"/>
        <v/>
      </c>
      <c r="T14" s="27"/>
      <c r="U14" s="24" t="str">
        <f t="shared" si="4"/>
        <v>Si</v>
      </c>
      <c r="V14" s="2"/>
      <c r="W14" s="2"/>
      <c r="X14" s="2"/>
      <c r="Y14" s="2"/>
      <c r="Z14" s="2"/>
      <c r="AA14" s="2"/>
    </row>
    <row r="15" spans="1:27" ht="54.75" customHeight="1" x14ac:dyDescent="0.25">
      <c r="A15" s="78">
        <v>5</v>
      </c>
      <c r="B15" s="13">
        <v>44627</v>
      </c>
      <c r="C15" s="14">
        <v>0.6333333333333333</v>
      </c>
      <c r="D15" s="15" t="s">
        <v>63</v>
      </c>
      <c r="E15" s="15" t="s">
        <v>64</v>
      </c>
      <c r="F15" s="15">
        <v>3162123563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28" t="s">
        <v>32</v>
      </c>
      <c r="N15" s="18" t="str">
        <f t="shared" si="0"/>
        <v>30</v>
      </c>
      <c r="O15" s="18" t="str">
        <f t="shared" si="1"/>
        <v>40</v>
      </c>
      <c r="P15" s="22"/>
      <c r="Q15" s="23">
        <f t="shared" si="2"/>
        <v>70</v>
      </c>
      <c r="R15" s="24" t="str">
        <f t="shared" si="3"/>
        <v>X</v>
      </c>
      <c r="S15" s="24" t="str">
        <f t="shared" si="5"/>
        <v/>
      </c>
      <c r="T15" s="27"/>
      <c r="U15" s="24" t="str">
        <f t="shared" si="4"/>
        <v>Si</v>
      </c>
      <c r="V15" s="2"/>
      <c r="W15" s="2"/>
      <c r="X15" s="2"/>
      <c r="Y15" s="2"/>
      <c r="Z15" s="2"/>
      <c r="AA15" s="2"/>
    </row>
    <row r="16" spans="1:27" ht="54.75" customHeight="1" x14ac:dyDescent="0.25">
      <c r="A16" s="78">
        <v>6</v>
      </c>
      <c r="B16" s="13">
        <v>44627</v>
      </c>
      <c r="C16" s="14">
        <v>0.61250000000000004</v>
      </c>
      <c r="D16" s="15" t="s">
        <v>65</v>
      </c>
      <c r="E16" s="15" t="s">
        <v>66</v>
      </c>
      <c r="F16" s="15">
        <v>3128782202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28" t="s">
        <v>32</v>
      </c>
      <c r="N16" s="18" t="str">
        <f t="shared" si="0"/>
        <v>30</v>
      </c>
      <c r="O16" s="18" t="str">
        <f t="shared" si="1"/>
        <v>40</v>
      </c>
      <c r="P16" s="22"/>
      <c r="Q16" s="23">
        <f t="shared" si="2"/>
        <v>70</v>
      </c>
      <c r="R16" s="24" t="str">
        <f t="shared" si="3"/>
        <v>X</v>
      </c>
      <c r="S16" s="24" t="str">
        <f t="shared" si="5"/>
        <v/>
      </c>
      <c r="T16" s="27"/>
      <c r="U16" s="24" t="str">
        <f t="shared" si="4"/>
        <v>Si</v>
      </c>
      <c r="V16" s="2"/>
      <c r="W16" s="2"/>
      <c r="X16" s="2"/>
      <c r="Y16" s="2"/>
      <c r="Z16" s="2"/>
      <c r="AA16" s="2"/>
    </row>
    <row r="17" spans="1:27" ht="54.75" customHeight="1" x14ac:dyDescent="0.25">
      <c r="A17" s="78">
        <v>7</v>
      </c>
      <c r="B17" s="13">
        <v>44627</v>
      </c>
      <c r="C17" s="14">
        <v>0.61250000000000004</v>
      </c>
      <c r="D17" s="15" t="s">
        <v>67</v>
      </c>
      <c r="E17" s="15" t="s">
        <v>68</v>
      </c>
      <c r="F17" s="15">
        <v>7324925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28" t="s">
        <v>32</v>
      </c>
      <c r="N17" s="18" t="str">
        <f t="shared" si="0"/>
        <v>30</v>
      </c>
      <c r="O17" s="18" t="str">
        <f t="shared" si="1"/>
        <v>40</v>
      </c>
      <c r="P17" s="22"/>
      <c r="Q17" s="23">
        <f t="shared" si="2"/>
        <v>70</v>
      </c>
      <c r="R17" s="24" t="str">
        <f t="shared" si="3"/>
        <v>X</v>
      </c>
      <c r="S17" s="24" t="str">
        <f t="shared" si="5"/>
        <v/>
      </c>
      <c r="T17" s="27"/>
      <c r="U17" s="24" t="str">
        <f t="shared" si="4"/>
        <v>Si</v>
      </c>
      <c r="V17" s="2"/>
      <c r="W17" s="2"/>
      <c r="X17" s="2"/>
      <c r="Y17" s="2"/>
      <c r="Z17" s="2"/>
      <c r="AA17" s="2"/>
    </row>
    <row r="18" spans="1:27" ht="54.75" customHeight="1" x14ac:dyDescent="0.25">
      <c r="A18" s="78">
        <v>8</v>
      </c>
      <c r="B18" s="13">
        <v>44627</v>
      </c>
      <c r="C18" s="14">
        <v>0.6166666666666667</v>
      </c>
      <c r="D18" s="15" t="s">
        <v>69</v>
      </c>
      <c r="E18" s="15" t="s">
        <v>70</v>
      </c>
      <c r="F18" s="15">
        <v>3217486442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28" t="s">
        <v>32</v>
      </c>
      <c r="N18" s="18" t="str">
        <f t="shared" si="0"/>
        <v>30</v>
      </c>
      <c r="O18" s="18" t="str">
        <f t="shared" si="1"/>
        <v>40</v>
      </c>
      <c r="P18" s="22"/>
      <c r="Q18" s="23">
        <f t="shared" si="2"/>
        <v>70</v>
      </c>
      <c r="R18" s="24" t="str">
        <f t="shared" si="3"/>
        <v>X</v>
      </c>
      <c r="S18" s="24" t="str">
        <f t="shared" si="5"/>
        <v/>
      </c>
      <c r="T18" s="27"/>
      <c r="U18" s="24" t="str">
        <f t="shared" si="4"/>
        <v>Si</v>
      </c>
      <c r="V18" s="2"/>
      <c r="W18" s="2"/>
      <c r="X18" s="2"/>
      <c r="Y18" s="2"/>
      <c r="Z18" s="2"/>
      <c r="AA18" s="2"/>
    </row>
    <row r="19" spans="1:27" ht="54.75" customHeight="1" x14ac:dyDescent="0.25">
      <c r="A19" s="78">
        <v>9</v>
      </c>
      <c r="B19" s="13">
        <v>44627</v>
      </c>
      <c r="C19" s="14">
        <v>0.63611111111111107</v>
      </c>
      <c r="D19" s="15" t="s">
        <v>71</v>
      </c>
      <c r="E19" s="15" t="s">
        <v>72</v>
      </c>
      <c r="F19" s="15">
        <v>3134441794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28" t="s">
        <v>32</v>
      </c>
      <c r="N19" s="18" t="str">
        <f t="shared" si="0"/>
        <v>30</v>
      </c>
      <c r="O19" s="18" t="str">
        <f t="shared" si="1"/>
        <v>40</v>
      </c>
      <c r="P19" s="22"/>
      <c r="Q19" s="23">
        <f t="shared" si="2"/>
        <v>70</v>
      </c>
      <c r="R19" s="24" t="str">
        <f t="shared" si="3"/>
        <v>X</v>
      </c>
      <c r="S19" s="24" t="str">
        <f t="shared" si="5"/>
        <v/>
      </c>
      <c r="T19" s="27"/>
      <c r="U19" s="24" t="str">
        <f t="shared" si="4"/>
        <v>Si</v>
      </c>
      <c r="V19" s="2"/>
      <c r="W19" s="2"/>
      <c r="X19" s="2"/>
      <c r="Y19" s="2"/>
      <c r="Z19" s="2"/>
      <c r="AA19" s="2"/>
    </row>
    <row r="20" spans="1:27" ht="54.75" customHeight="1" x14ac:dyDescent="0.25">
      <c r="A20" s="78">
        <v>10</v>
      </c>
      <c r="B20" s="13">
        <v>44627</v>
      </c>
      <c r="C20" s="14">
        <v>0.6430555555555556</v>
      </c>
      <c r="D20" s="15" t="s">
        <v>73</v>
      </c>
      <c r="E20" s="15" t="s">
        <v>74</v>
      </c>
      <c r="F20" s="15">
        <v>3146903489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34</v>
      </c>
      <c r="L20" s="15" t="s">
        <v>32</v>
      </c>
      <c r="M20" s="28" t="s">
        <v>32</v>
      </c>
      <c r="N20" s="18" t="str">
        <f t="shared" si="0"/>
        <v>30</v>
      </c>
      <c r="O20" s="18" t="str">
        <f t="shared" si="1"/>
        <v>40</v>
      </c>
      <c r="P20" s="22"/>
      <c r="Q20" s="23">
        <f t="shared" si="2"/>
        <v>70</v>
      </c>
      <c r="R20" s="24" t="str">
        <f t="shared" si="3"/>
        <v>X</v>
      </c>
      <c r="S20" s="24" t="str">
        <f t="shared" si="5"/>
        <v/>
      </c>
      <c r="T20" s="27"/>
      <c r="U20" s="24" t="str">
        <f t="shared" si="4"/>
        <v>Si</v>
      </c>
      <c r="V20" s="2"/>
      <c r="W20" s="2"/>
      <c r="X20" s="2"/>
      <c r="Y20" s="2"/>
      <c r="Z20" s="2"/>
      <c r="AA20" s="2"/>
    </row>
    <row r="21" spans="1:27" ht="54.75" customHeight="1" x14ac:dyDescent="0.25">
      <c r="A21" s="78">
        <v>11</v>
      </c>
      <c r="B21" s="13">
        <v>44627</v>
      </c>
      <c r="C21" s="14">
        <v>0.65069444444444446</v>
      </c>
      <c r="D21" s="15" t="s">
        <v>75</v>
      </c>
      <c r="E21" s="15" t="s">
        <v>76</v>
      </c>
      <c r="F21" s="15">
        <v>3128325136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28" t="s">
        <v>32</v>
      </c>
      <c r="N21" s="18" t="str">
        <f t="shared" si="0"/>
        <v>30</v>
      </c>
      <c r="O21" s="18" t="str">
        <f t="shared" si="1"/>
        <v>40</v>
      </c>
      <c r="P21" s="22"/>
      <c r="Q21" s="23">
        <f t="shared" si="2"/>
        <v>70</v>
      </c>
      <c r="R21" s="24" t="str">
        <f t="shared" si="3"/>
        <v>X</v>
      </c>
      <c r="S21" s="24" t="str">
        <f t="shared" si="5"/>
        <v/>
      </c>
      <c r="T21" s="27"/>
      <c r="U21" s="24" t="str">
        <f t="shared" si="4"/>
        <v>Si</v>
      </c>
      <c r="V21" s="2"/>
      <c r="W21" s="2"/>
      <c r="X21" s="2"/>
      <c r="Y21" s="2"/>
      <c r="Z21" s="2"/>
      <c r="AA21" s="2"/>
    </row>
    <row r="22" spans="1:27" ht="54.75" customHeight="1" x14ac:dyDescent="0.25">
      <c r="A22" s="78">
        <v>12</v>
      </c>
      <c r="B22" s="13">
        <v>44630</v>
      </c>
      <c r="C22" s="14">
        <v>0.875</v>
      </c>
      <c r="D22" s="15" t="s">
        <v>77</v>
      </c>
      <c r="E22" s="15" t="s">
        <v>78</v>
      </c>
      <c r="F22" s="15">
        <v>3175896516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32</v>
      </c>
      <c r="L22" s="15" t="s">
        <v>32</v>
      </c>
      <c r="M22" s="28" t="s">
        <v>32</v>
      </c>
      <c r="N22" s="18" t="str">
        <f t="shared" si="0"/>
        <v>30</v>
      </c>
      <c r="O22" s="18" t="str">
        <f t="shared" si="1"/>
        <v>40</v>
      </c>
      <c r="P22" s="22"/>
      <c r="Q22" s="23">
        <f t="shared" si="2"/>
        <v>70</v>
      </c>
      <c r="R22" s="24" t="str">
        <f t="shared" si="3"/>
        <v>X</v>
      </c>
      <c r="S22" s="24" t="str">
        <f t="shared" si="5"/>
        <v/>
      </c>
      <c r="T22" s="27"/>
      <c r="U22" s="24" t="str">
        <f t="shared" si="4"/>
        <v>Si</v>
      </c>
      <c r="V22" s="2"/>
      <c r="W22" s="2"/>
      <c r="X22" s="2"/>
      <c r="Y22" s="2"/>
      <c r="Z22" s="2"/>
      <c r="AA22" s="2"/>
    </row>
    <row r="23" spans="1:27" ht="51.75" customHeight="1" x14ac:dyDescent="0.25">
      <c r="A23" s="78">
        <v>13</v>
      </c>
      <c r="B23" s="13">
        <v>44631</v>
      </c>
      <c r="C23" s="14">
        <v>0.64027777777777772</v>
      </c>
      <c r="D23" s="15" t="s">
        <v>79</v>
      </c>
      <c r="E23" s="15" t="s">
        <v>80</v>
      </c>
      <c r="F23" s="15">
        <v>3143776620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32</v>
      </c>
      <c r="L23" s="15" t="s">
        <v>32</v>
      </c>
      <c r="M23" s="28" t="s">
        <v>32</v>
      </c>
      <c r="N23" s="18" t="str">
        <f t="shared" si="0"/>
        <v>30</v>
      </c>
      <c r="O23" s="18" t="str">
        <f t="shared" si="1"/>
        <v>40</v>
      </c>
      <c r="P23" s="22"/>
      <c r="Q23" s="23">
        <f t="shared" si="2"/>
        <v>70</v>
      </c>
      <c r="R23" s="24" t="str">
        <f t="shared" si="3"/>
        <v>X</v>
      </c>
      <c r="S23" s="24" t="str">
        <f t="shared" si="5"/>
        <v/>
      </c>
      <c r="T23" s="27"/>
      <c r="U23" s="24" t="str">
        <f t="shared" si="4"/>
        <v>Si</v>
      </c>
      <c r="V23" s="2"/>
      <c r="W23" s="2"/>
      <c r="X23" s="2"/>
      <c r="Y23" s="2"/>
      <c r="Z23" s="2"/>
      <c r="AA23" s="2"/>
    </row>
    <row r="24" spans="1:27" ht="51.75" customHeight="1" x14ac:dyDescent="0.25">
      <c r="A24" s="78">
        <v>14</v>
      </c>
      <c r="B24" s="13">
        <v>44629</v>
      </c>
      <c r="C24" s="14">
        <v>0.78125</v>
      </c>
      <c r="D24" s="15" t="s">
        <v>81</v>
      </c>
      <c r="E24" s="15" t="s">
        <v>82</v>
      </c>
      <c r="F24" s="15">
        <v>3114517618</v>
      </c>
      <c r="G24" s="15" t="s">
        <v>32</v>
      </c>
      <c r="H24" s="15" t="s">
        <v>32</v>
      </c>
      <c r="I24" s="15" t="s">
        <v>32</v>
      </c>
      <c r="J24" s="15" t="s">
        <v>32</v>
      </c>
      <c r="K24" s="15" t="s">
        <v>32</v>
      </c>
      <c r="L24" s="15" t="s">
        <v>32</v>
      </c>
      <c r="M24" s="28" t="s">
        <v>32</v>
      </c>
      <c r="N24" s="18" t="str">
        <f t="shared" si="0"/>
        <v>30</v>
      </c>
      <c r="O24" s="18" t="str">
        <f t="shared" si="1"/>
        <v>40</v>
      </c>
      <c r="P24" s="22"/>
      <c r="Q24" s="23">
        <f t="shared" si="2"/>
        <v>70</v>
      </c>
      <c r="R24" s="24" t="str">
        <f t="shared" si="3"/>
        <v>X</v>
      </c>
      <c r="S24" s="24" t="str">
        <f t="shared" si="5"/>
        <v/>
      </c>
      <c r="T24" s="27"/>
      <c r="U24" s="24" t="str">
        <f t="shared" si="4"/>
        <v>Si</v>
      </c>
      <c r="V24" s="2"/>
      <c r="W24" s="2"/>
      <c r="X24" s="2"/>
      <c r="Y24" s="2"/>
      <c r="Z24" s="2"/>
      <c r="AA24" s="2"/>
    </row>
    <row r="25" spans="1:27" ht="54.75" customHeight="1" x14ac:dyDescent="0.25">
      <c r="A25" s="78">
        <v>15</v>
      </c>
      <c r="B25" s="13">
        <v>44628</v>
      </c>
      <c r="C25" s="14">
        <v>0.78402777777777777</v>
      </c>
      <c r="D25" s="15" t="s">
        <v>83</v>
      </c>
      <c r="E25" s="15" t="s">
        <v>84</v>
      </c>
      <c r="F25" s="15">
        <v>3126549113</v>
      </c>
      <c r="G25" s="15" t="s">
        <v>32</v>
      </c>
      <c r="H25" s="15" t="s">
        <v>32</v>
      </c>
      <c r="I25" s="15" t="s">
        <v>32</v>
      </c>
      <c r="J25" s="15" t="s">
        <v>32</v>
      </c>
      <c r="K25" s="15" t="s">
        <v>34</v>
      </c>
      <c r="L25" s="15" t="s">
        <v>32</v>
      </c>
      <c r="M25" s="28" t="s">
        <v>32</v>
      </c>
      <c r="N25" s="18" t="str">
        <f t="shared" si="0"/>
        <v>30</v>
      </c>
      <c r="O25" s="18" t="str">
        <f t="shared" si="1"/>
        <v>40</v>
      </c>
      <c r="P25" s="22"/>
      <c r="Q25" s="23">
        <f t="shared" si="2"/>
        <v>70</v>
      </c>
      <c r="R25" s="24" t="str">
        <f t="shared" si="3"/>
        <v>X</v>
      </c>
      <c r="S25" s="24" t="str">
        <f t="shared" si="5"/>
        <v/>
      </c>
      <c r="T25" s="27"/>
      <c r="U25" s="24" t="str">
        <f t="shared" si="4"/>
        <v>Si</v>
      </c>
      <c r="V25" s="2"/>
      <c r="W25" s="2"/>
      <c r="X25" s="2"/>
      <c r="Y25" s="2"/>
      <c r="Z25" s="2"/>
      <c r="AA25" s="2"/>
    </row>
    <row r="26" spans="1:27" ht="54.75" customHeight="1" x14ac:dyDescent="0.25">
      <c r="A26" s="78">
        <v>16</v>
      </c>
      <c r="B26" s="13">
        <v>44627</v>
      </c>
      <c r="C26" s="14">
        <v>0.66388888888888886</v>
      </c>
      <c r="D26" s="15" t="s">
        <v>85</v>
      </c>
      <c r="E26" s="15" t="s">
        <v>86</v>
      </c>
      <c r="F26" s="15">
        <v>3168562227</v>
      </c>
      <c r="G26" s="15" t="s">
        <v>45</v>
      </c>
      <c r="H26" s="15" t="s">
        <v>32</v>
      </c>
      <c r="I26" s="15" t="s">
        <v>45</v>
      </c>
      <c r="J26" s="15" t="s">
        <v>45</v>
      </c>
      <c r="K26" s="15" t="s">
        <v>32</v>
      </c>
      <c r="L26" s="15" t="s">
        <v>32</v>
      </c>
      <c r="M26" s="28" t="s">
        <v>32</v>
      </c>
      <c r="N26" s="18" t="str">
        <f t="shared" si="0"/>
        <v>0</v>
      </c>
      <c r="O26" s="18" t="str">
        <f t="shared" si="1"/>
        <v>0</v>
      </c>
      <c r="P26" s="22"/>
      <c r="Q26" s="23">
        <f t="shared" si="2"/>
        <v>0</v>
      </c>
      <c r="R26" s="24" t="str">
        <f t="shared" si="3"/>
        <v/>
      </c>
      <c r="S26" s="24" t="str">
        <f t="shared" si="5"/>
        <v>X</v>
      </c>
      <c r="T26" s="25" t="s">
        <v>87</v>
      </c>
      <c r="U26" s="24" t="str">
        <f t="shared" si="4"/>
        <v>No</v>
      </c>
      <c r="V26" s="2"/>
      <c r="W26" s="2"/>
      <c r="X26" s="2"/>
      <c r="Y26" s="2"/>
      <c r="Z26" s="2"/>
      <c r="AA26" s="2"/>
    </row>
    <row r="27" spans="1:27" ht="54.75" customHeight="1" x14ac:dyDescent="0.25">
      <c r="A27" s="78">
        <v>17</v>
      </c>
      <c r="B27" s="13">
        <v>44628</v>
      </c>
      <c r="C27" s="14">
        <v>0.44374999999999998</v>
      </c>
      <c r="D27" s="15" t="s">
        <v>88</v>
      </c>
      <c r="E27" s="15" t="s">
        <v>89</v>
      </c>
      <c r="F27" s="15">
        <v>3235088790</v>
      </c>
      <c r="G27" s="15" t="s">
        <v>32</v>
      </c>
      <c r="H27" s="15" t="s">
        <v>32</v>
      </c>
      <c r="I27" s="15" t="s">
        <v>45</v>
      </c>
      <c r="J27" s="15" t="s">
        <v>45</v>
      </c>
      <c r="K27" s="15" t="s">
        <v>34</v>
      </c>
      <c r="L27" s="15" t="s">
        <v>32</v>
      </c>
      <c r="M27" s="28" t="s">
        <v>32</v>
      </c>
      <c r="N27" s="18" t="str">
        <f t="shared" si="0"/>
        <v>0</v>
      </c>
      <c r="O27" s="18" t="str">
        <f t="shared" si="1"/>
        <v>0</v>
      </c>
      <c r="P27" s="22"/>
      <c r="Q27" s="23">
        <f t="shared" si="2"/>
        <v>0</v>
      </c>
      <c r="R27" s="24" t="str">
        <f t="shared" si="3"/>
        <v/>
      </c>
      <c r="S27" s="24" t="str">
        <f t="shared" si="5"/>
        <v>X</v>
      </c>
      <c r="T27" s="25" t="s">
        <v>46</v>
      </c>
      <c r="U27" s="24" t="str">
        <f t="shared" si="4"/>
        <v>No</v>
      </c>
      <c r="V27" s="2"/>
      <c r="W27" s="2"/>
      <c r="X27" s="2"/>
      <c r="Y27" s="2"/>
      <c r="Z27" s="2"/>
      <c r="AA27" s="2"/>
    </row>
    <row r="28" spans="1:27" ht="51.75" customHeight="1" x14ac:dyDescent="0.25">
      <c r="A28" s="78">
        <v>18</v>
      </c>
      <c r="B28" s="13">
        <v>44631</v>
      </c>
      <c r="C28" s="14">
        <v>0.42430555555555555</v>
      </c>
      <c r="D28" s="15" t="s">
        <v>90</v>
      </c>
      <c r="E28" s="15" t="s">
        <v>91</v>
      </c>
      <c r="F28" s="15">
        <v>3208525564</v>
      </c>
      <c r="G28" s="15" t="s">
        <v>32</v>
      </c>
      <c r="H28" s="15" t="s">
        <v>32</v>
      </c>
      <c r="I28" s="15" t="s">
        <v>45</v>
      </c>
      <c r="J28" s="15" t="s">
        <v>32</v>
      </c>
      <c r="K28" s="15" t="s">
        <v>32</v>
      </c>
      <c r="L28" s="15" t="s">
        <v>32</v>
      </c>
      <c r="M28" s="28" t="s">
        <v>32</v>
      </c>
      <c r="N28" s="18" t="str">
        <f t="shared" si="0"/>
        <v>0</v>
      </c>
      <c r="O28" s="18" t="str">
        <f t="shared" si="1"/>
        <v>40</v>
      </c>
      <c r="P28" s="22"/>
      <c r="Q28" s="23">
        <f t="shared" si="2"/>
        <v>40</v>
      </c>
      <c r="R28" s="24" t="str">
        <f t="shared" si="3"/>
        <v/>
      </c>
      <c r="S28" s="35" t="s">
        <v>92</v>
      </c>
      <c r="T28" s="25" t="s">
        <v>93</v>
      </c>
      <c r="U28" s="24" t="str">
        <f t="shared" si="4"/>
        <v>No</v>
      </c>
      <c r="V28" s="2"/>
      <c r="W28" s="2"/>
      <c r="X28" s="2"/>
      <c r="Y28" s="2"/>
      <c r="Z28" s="2"/>
      <c r="AA28" s="2"/>
    </row>
    <row r="29" spans="1:27" ht="51.75" customHeight="1" x14ac:dyDescent="0.25">
      <c r="A29" s="78">
        <v>19</v>
      </c>
      <c r="B29" s="13">
        <v>44627</v>
      </c>
      <c r="C29" s="14">
        <v>0.91388888888888886</v>
      </c>
      <c r="D29" s="15">
        <v>1053347344</v>
      </c>
      <c r="E29" s="15" t="s">
        <v>94</v>
      </c>
      <c r="F29" s="15">
        <v>3213269692</v>
      </c>
      <c r="G29" s="15" t="s">
        <v>32</v>
      </c>
      <c r="H29" s="15" t="s">
        <v>32</v>
      </c>
      <c r="I29" s="15" t="s">
        <v>45</v>
      </c>
      <c r="J29" s="15" t="s">
        <v>45</v>
      </c>
      <c r="K29" s="15" t="s">
        <v>45</v>
      </c>
      <c r="L29" s="15" t="s">
        <v>32</v>
      </c>
      <c r="M29" s="28" t="s">
        <v>45</v>
      </c>
      <c r="N29" s="18" t="str">
        <f t="shared" si="0"/>
        <v>0</v>
      </c>
      <c r="O29" s="18" t="str">
        <f t="shared" si="1"/>
        <v>0</v>
      </c>
      <c r="P29" s="22"/>
      <c r="Q29" s="23">
        <f t="shared" si="2"/>
        <v>0</v>
      </c>
      <c r="R29" s="24" t="str">
        <f t="shared" si="3"/>
        <v/>
      </c>
      <c r="S29" s="24" t="str">
        <f>IF(Q29=0,"X",IF(Q29=30,"X",""))</f>
        <v>X</v>
      </c>
      <c r="T29" s="25" t="s">
        <v>46</v>
      </c>
      <c r="U29" s="24" t="str">
        <f t="shared" si="4"/>
        <v>No</v>
      </c>
      <c r="V29" s="2"/>
      <c r="W29" s="2"/>
      <c r="X29" s="2"/>
      <c r="Y29" s="2"/>
      <c r="Z29" s="2"/>
      <c r="AA29" s="2"/>
    </row>
    <row r="30" spans="1:27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</sheetData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29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29">
    <cfRule type="containsText" dxfId="15" priority="2" operator="containsText" text="Si">
      <formula>NOT(ISERROR(SEARCH(("Si"),(U11))))</formula>
    </cfRule>
  </conditionalFormatting>
  <conditionalFormatting sqref="U11:U29">
    <cfRule type="containsText" dxfId="14" priority="3" operator="containsText" text="No">
      <formula>NOT(ISERROR(SEARCH(("No"),(U11))))</formula>
    </cfRule>
  </conditionalFormatting>
  <dataValidations count="5">
    <dataValidation type="list" allowBlank="1" showErrorMessage="1" sqref="G11:J29 L11:M29">
      <formula1>"Cumple,No Cumple"</formula1>
    </dataValidation>
    <dataValidation type="list" allowBlank="1" sqref="T11:T29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29">
      <formula1>"0.0,5.0,10.0,15.0,20.0,25.0,30.0"</formula1>
    </dataValidation>
    <dataValidation type="list" allowBlank="1" sqref="R11:S29">
      <formula1>"X"</formula1>
    </dataValidation>
    <dataValidation type="list" allowBlank="1" showErrorMessage="1" sqref="K11:K29">
      <formula1>"Cumple,No Cumple,NA"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5"/>
  <sheetViews>
    <sheetView topLeftCell="I39" workbookViewId="0">
      <selection activeCell="P51" sqref="P51"/>
    </sheetView>
  </sheetViews>
  <sheetFormatPr baseColWidth="10" defaultColWidth="14.42578125" defaultRowHeight="15" customHeight="1" x14ac:dyDescent="0.25"/>
  <cols>
    <col min="1" max="1" width="4.7109375" customWidth="1"/>
    <col min="2" max="2" width="23.7109375" customWidth="1"/>
    <col min="3" max="3" width="14.85546875" customWidth="1"/>
    <col min="4" max="4" width="21.42578125" customWidth="1"/>
    <col min="5" max="5" width="41.7109375" customWidth="1"/>
    <col min="6" max="6" width="19.7109375" customWidth="1"/>
    <col min="7" max="7" width="16.85546875" customWidth="1"/>
    <col min="8" max="8" width="15.28515625" customWidth="1"/>
    <col min="9" max="9" width="16.42578125" customWidth="1"/>
    <col min="10" max="10" width="14.85546875" customWidth="1"/>
    <col min="11" max="11" width="13.28515625" customWidth="1"/>
    <col min="12" max="13" width="16.28515625" customWidth="1"/>
    <col min="14" max="14" width="17.7109375" customWidth="1"/>
    <col min="15" max="15" width="17.42578125" customWidth="1"/>
    <col min="16" max="16" width="14" customWidth="1"/>
    <col min="17" max="17" width="10.7109375" customWidth="1"/>
    <col min="18" max="18" width="11" customWidth="1"/>
    <col min="19" max="19" width="9.85546875" customWidth="1"/>
    <col min="20" max="20" width="41.42578125" customWidth="1"/>
    <col min="21" max="21" width="11.42578125" customWidth="1"/>
  </cols>
  <sheetData>
    <row r="1" spans="1:21" x14ac:dyDescent="0.25">
      <c r="A1" s="3"/>
      <c r="B1" s="1"/>
      <c r="C1" s="1"/>
      <c r="D1" s="1"/>
      <c r="E1" s="36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spans="1:21" x14ac:dyDescent="0.25">
      <c r="A2" s="3"/>
      <c r="B2" s="1"/>
      <c r="C2" s="1"/>
      <c r="D2" s="1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</row>
    <row r="3" spans="1:21" ht="15" customHeight="1" x14ac:dyDescent="0.35">
      <c r="A3" s="4"/>
      <c r="B3" s="85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2"/>
      <c r="R3" s="2"/>
      <c r="S3" s="2"/>
      <c r="T3" s="2"/>
      <c r="U3" s="2"/>
    </row>
    <row r="4" spans="1:21" ht="15" customHeight="1" x14ac:dyDescent="0.35">
      <c r="A4" s="4"/>
      <c r="B4" s="85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2"/>
      <c r="R4" s="2"/>
      <c r="S4" s="2"/>
      <c r="T4" s="2"/>
      <c r="U4" s="2"/>
    </row>
    <row r="5" spans="1:21" x14ac:dyDescent="0.25">
      <c r="A5" s="3"/>
      <c r="B5" s="1"/>
      <c r="C5" s="1"/>
      <c r="D5" s="1"/>
      <c r="E5" s="36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</row>
    <row r="6" spans="1:21" x14ac:dyDescent="0.25">
      <c r="A6" s="5"/>
      <c r="B6" s="6" t="s">
        <v>2</v>
      </c>
      <c r="C6" s="88" t="s">
        <v>3</v>
      </c>
      <c r="D6" s="82"/>
      <c r="E6" s="82"/>
      <c r="F6" s="83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x14ac:dyDescent="0.25">
      <c r="A7" s="5"/>
      <c r="B7" s="7"/>
      <c r="C7" s="8"/>
      <c r="D7" s="8"/>
      <c r="E7" s="36"/>
      <c r="F7" s="1"/>
      <c r="G7" s="37"/>
      <c r="H7" s="37"/>
      <c r="I7" s="37"/>
      <c r="J7" s="37"/>
      <c r="K7" s="37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90" x14ac:dyDescent="0.25">
      <c r="A8" s="5"/>
      <c r="B8" s="6" t="s">
        <v>95</v>
      </c>
      <c r="C8" s="89" t="s">
        <v>96</v>
      </c>
      <c r="D8" s="82"/>
      <c r="E8" s="83"/>
      <c r="F8" s="9" t="s">
        <v>6</v>
      </c>
      <c r="G8" s="88" t="s">
        <v>97</v>
      </c>
      <c r="H8" s="82"/>
      <c r="I8" s="82"/>
      <c r="J8" s="82"/>
      <c r="K8" s="83"/>
      <c r="L8" s="38"/>
      <c r="M8" s="1"/>
      <c r="N8" s="1"/>
      <c r="O8" s="1"/>
      <c r="P8" s="2"/>
      <c r="Q8" s="2"/>
      <c r="R8" s="2"/>
      <c r="S8" s="2"/>
      <c r="T8" s="2"/>
      <c r="U8" s="2"/>
    </row>
    <row r="9" spans="1:21" x14ac:dyDescent="0.25">
      <c r="A9" s="3"/>
      <c r="B9" s="37"/>
      <c r="C9" s="37"/>
      <c r="D9" s="37"/>
      <c r="E9" s="39"/>
      <c r="F9" s="37"/>
      <c r="G9" s="40"/>
      <c r="H9" s="40"/>
      <c r="I9" s="40"/>
      <c r="J9" s="40"/>
      <c r="K9" s="40"/>
      <c r="L9" s="37"/>
      <c r="M9" s="37"/>
      <c r="N9" s="81" t="s">
        <v>8</v>
      </c>
      <c r="O9" s="82"/>
      <c r="P9" s="82"/>
      <c r="Q9" s="83"/>
      <c r="R9" s="84" t="s">
        <v>9</v>
      </c>
      <c r="S9" s="82"/>
      <c r="T9" s="82"/>
      <c r="U9" s="83"/>
    </row>
    <row r="10" spans="1:21" ht="60" x14ac:dyDescent="0.25">
      <c r="A10" s="11"/>
      <c r="B10" s="11" t="s">
        <v>11</v>
      </c>
      <c r="C10" s="11" t="s">
        <v>12</v>
      </c>
      <c r="D10" s="11" t="s">
        <v>13</v>
      </c>
      <c r="E10" s="41" t="s">
        <v>14</v>
      </c>
      <c r="F10" s="11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1" t="s">
        <v>20</v>
      </c>
      <c r="L10" s="11" t="s">
        <v>21</v>
      </c>
      <c r="M10" s="11" t="s">
        <v>22</v>
      </c>
      <c r="N10" s="11" t="s">
        <v>23</v>
      </c>
      <c r="O10" s="11" t="s">
        <v>24</v>
      </c>
      <c r="P10" s="11" t="s">
        <v>25</v>
      </c>
      <c r="Q10" s="11" t="s">
        <v>26</v>
      </c>
      <c r="R10" s="11" t="s">
        <v>27</v>
      </c>
      <c r="S10" s="11" t="s">
        <v>28</v>
      </c>
      <c r="T10" s="11" t="s">
        <v>29</v>
      </c>
      <c r="U10" s="11" t="s">
        <v>30</v>
      </c>
    </row>
    <row r="11" spans="1:21" x14ac:dyDescent="0.25">
      <c r="A11" s="15">
        <v>1</v>
      </c>
      <c r="B11" s="13">
        <v>44627</v>
      </c>
      <c r="C11" s="14">
        <v>0.64375000000000004</v>
      </c>
      <c r="D11" s="15">
        <v>6803571</v>
      </c>
      <c r="E11" s="42" t="s">
        <v>98</v>
      </c>
      <c r="F11" s="15">
        <v>3156346328</v>
      </c>
      <c r="G11" s="16" t="s">
        <v>32</v>
      </c>
      <c r="H11" s="15" t="s">
        <v>32</v>
      </c>
      <c r="I11" s="16" t="s">
        <v>32</v>
      </c>
      <c r="J11" s="15" t="s">
        <v>32</v>
      </c>
      <c r="K11" s="15" t="s">
        <v>32</v>
      </c>
      <c r="L11" s="16" t="s">
        <v>32</v>
      </c>
      <c r="M11" s="15" t="s">
        <v>32</v>
      </c>
      <c r="N11" s="18" t="str">
        <f t="shared" ref="N11:N69" si="0">IF(I11="Cumple","30","0")</f>
        <v>30</v>
      </c>
      <c r="O11" s="18" t="str">
        <f t="shared" ref="O11:O49" si="1">IF(J11="Cumple","40","0")</f>
        <v>40</v>
      </c>
      <c r="P11" s="22"/>
      <c r="Q11" s="23">
        <f t="shared" ref="Q11:Q69" si="2">N11+O11+P11</f>
        <v>70</v>
      </c>
      <c r="R11" s="24" t="str">
        <f t="shared" ref="R11:R69" si="3">IF(Q11=70,"X","")</f>
        <v>X</v>
      </c>
      <c r="S11" s="24" t="str">
        <f t="shared" ref="S11:S12" si="4">IF(Q11=0,"X",IF(Q11=30,"X",""))</f>
        <v/>
      </c>
      <c r="T11" s="25"/>
      <c r="U11" s="24" t="str">
        <f t="shared" ref="U11:U44" si="5">IF(R11="X","Si",IF(S11="X","No","--"))</f>
        <v>Si</v>
      </c>
    </row>
    <row r="12" spans="1:21" x14ac:dyDescent="0.25">
      <c r="A12" s="15">
        <v>2</v>
      </c>
      <c r="B12" s="13">
        <v>44627</v>
      </c>
      <c r="C12" s="14">
        <v>0.68333333333333335</v>
      </c>
      <c r="D12" s="15">
        <v>1067888003</v>
      </c>
      <c r="E12" s="43" t="s">
        <v>99</v>
      </c>
      <c r="F12" s="15">
        <v>3105906847</v>
      </c>
      <c r="G12" s="15" t="s">
        <v>32</v>
      </c>
      <c r="H12" s="16" t="s">
        <v>32</v>
      </c>
      <c r="I12" s="16" t="s">
        <v>32</v>
      </c>
      <c r="J12" s="16" t="s">
        <v>32</v>
      </c>
      <c r="K12" s="15" t="s">
        <v>32</v>
      </c>
      <c r="L12" s="16" t="s">
        <v>32</v>
      </c>
      <c r="M12" s="16" t="s">
        <v>32</v>
      </c>
      <c r="N12" s="18" t="str">
        <f t="shared" si="0"/>
        <v>30</v>
      </c>
      <c r="O12" s="18" t="str">
        <f t="shared" si="1"/>
        <v>40</v>
      </c>
      <c r="P12" s="22"/>
      <c r="Q12" s="23">
        <f t="shared" si="2"/>
        <v>70</v>
      </c>
      <c r="R12" s="24" t="str">
        <f t="shared" si="3"/>
        <v>X</v>
      </c>
      <c r="S12" s="24" t="str">
        <f t="shared" si="4"/>
        <v/>
      </c>
      <c r="T12" s="27"/>
      <c r="U12" s="24" t="str">
        <f t="shared" si="5"/>
        <v>Si</v>
      </c>
    </row>
    <row r="13" spans="1:21" x14ac:dyDescent="0.25">
      <c r="A13" s="15">
        <v>3</v>
      </c>
      <c r="B13" s="13">
        <v>44627</v>
      </c>
      <c r="C13" s="14">
        <v>0.69722222222222219</v>
      </c>
      <c r="D13" s="15">
        <v>93409436</v>
      </c>
      <c r="E13" s="43" t="s">
        <v>100</v>
      </c>
      <c r="F13" s="15">
        <v>3192059932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18" t="str">
        <f t="shared" si="0"/>
        <v>30</v>
      </c>
      <c r="O13" s="18" t="str">
        <f t="shared" si="1"/>
        <v>40</v>
      </c>
      <c r="P13" s="22"/>
      <c r="Q13" s="23">
        <f t="shared" si="2"/>
        <v>70</v>
      </c>
      <c r="R13" s="24" t="str">
        <f t="shared" si="3"/>
        <v>X</v>
      </c>
      <c r="S13" s="24"/>
      <c r="T13" s="27"/>
      <c r="U13" s="24" t="str">
        <f t="shared" si="5"/>
        <v>Si</v>
      </c>
    </row>
    <row r="14" spans="1:21" x14ac:dyDescent="0.25">
      <c r="A14" s="15">
        <v>4</v>
      </c>
      <c r="B14" s="13">
        <v>44627</v>
      </c>
      <c r="C14" s="14">
        <v>0.7104166666666667</v>
      </c>
      <c r="D14" s="15">
        <v>1088649362</v>
      </c>
      <c r="E14" s="43" t="s">
        <v>101</v>
      </c>
      <c r="F14" s="15">
        <v>3195269307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15" t="s">
        <v>32</v>
      </c>
      <c r="N14" s="18" t="str">
        <f t="shared" si="0"/>
        <v>30</v>
      </c>
      <c r="O14" s="18" t="str">
        <f t="shared" si="1"/>
        <v>40</v>
      </c>
      <c r="P14" s="22"/>
      <c r="Q14" s="23">
        <f t="shared" si="2"/>
        <v>70</v>
      </c>
      <c r="R14" s="24" t="str">
        <f t="shared" si="3"/>
        <v>X</v>
      </c>
      <c r="S14" s="24" t="str">
        <f t="shared" ref="S14:S15" si="6">IF(Q14=0,"X",IF(Q14=30,"X",""))</f>
        <v/>
      </c>
      <c r="T14" s="27"/>
      <c r="U14" s="24" t="str">
        <f t="shared" si="5"/>
        <v>Si</v>
      </c>
    </row>
    <row r="15" spans="1:21" x14ac:dyDescent="0.25">
      <c r="A15" s="15">
        <v>5</v>
      </c>
      <c r="B15" s="13">
        <v>44627</v>
      </c>
      <c r="C15" s="14">
        <v>0.73541666666666672</v>
      </c>
      <c r="D15" s="15">
        <v>1067896465</v>
      </c>
      <c r="E15" s="43" t="s">
        <v>102</v>
      </c>
      <c r="F15" s="44" t="s">
        <v>103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15" t="s">
        <v>32</v>
      </c>
      <c r="N15" s="18" t="str">
        <f t="shared" si="0"/>
        <v>30</v>
      </c>
      <c r="O15" s="18" t="str">
        <f t="shared" si="1"/>
        <v>40</v>
      </c>
      <c r="P15" s="22"/>
      <c r="Q15" s="23">
        <f t="shared" si="2"/>
        <v>70</v>
      </c>
      <c r="R15" s="24" t="str">
        <f t="shared" si="3"/>
        <v>X</v>
      </c>
      <c r="S15" s="24" t="str">
        <f t="shared" si="6"/>
        <v/>
      </c>
      <c r="T15" s="27"/>
      <c r="U15" s="24" t="str">
        <f t="shared" si="5"/>
        <v>Si</v>
      </c>
    </row>
    <row r="16" spans="1:21" x14ac:dyDescent="0.25">
      <c r="A16" s="15">
        <v>6</v>
      </c>
      <c r="B16" s="13">
        <v>44627</v>
      </c>
      <c r="C16" s="14">
        <v>0.74375000000000002</v>
      </c>
      <c r="D16" s="15">
        <v>79690305</v>
      </c>
      <c r="E16" s="43" t="s">
        <v>104</v>
      </c>
      <c r="F16" s="15">
        <v>3003798357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15" t="s">
        <v>32</v>
      </c>
      <c r="N16" s="18" t="str">
        <f t="shared" si="0"/>
        <v>30</v>
      </c>
      <c r="O16" s="18" t="str">
        <f t="shared" si="1"/>
        <v>40</v>
      </c>
      <c r="P16" s="18"/>
      <c r="Q16" s="26">
        <f t="shared" si="2"/>
        <v>70</v>
      </c>
      <c r="R16" s="20" t="str">
        <f t="shared" si="3"/>
        <v>X</v>
      </c>
      <c r="S16" s="20"/>
      <c r="T16" s="16"/>
      <c r="U16" s="20" t="str">
        <f t="shared" si="5"/>
        <v>Si</v>
      </c>
    </row>
    <row r="17" spans="1:21" x14ac:dyDescent="0.25">
      <c r="A17" s="15">
        <v>7</v>
      </c>
      <c r="B17" s="13">
        <v>44630</v>
      </c>
      <c r="C17" s="14">
        <v>0.44791666666666669</v>
      </c>
      <c r="D17" s="15">
        <v>1075210610</v>
      </c>
      <c r="E17" s="43" t="s">
        <v>105</v>
      </c>
      <c r="F17" s="15">
        <v>3138769652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15" t="s">
        <v>32</v>
      </c>
      <c r="N17" s="18" t="str">
        <f t="shared" si="0"/>
        <v>30</v>
      </c>
      <c r="O17" s="18" t="str">
        <f t="shared" si="1"/>
        <v>40</v>
      </c>
      <c r="P17" s="18"/>
      <c r="Q17" s="26">
        <f t="shared" si="2"/>
        <v>70</v>
      </c>
      <c r="R17" s="20" t="str">
        <f t="shared" si="3"/>
        <v>X</v>
      </c>
      <c r="S17" s="20" t="str">
        <f t="shared" ref="S17:S69" si="7">IF(Q17=0,"X",IF(Q17=30,"X",""))</f>
        <v/>
      </c>
      <c r="T17" s="16"/>
      <c r="U17" s="20" t="str">
        <f t="shared" si="5"/>
        <v>Si</v>
      </c>
    </row>
    <row r="18" spans="1:21" x14ac:dyDescent="0.25">
      <c r="A18" s="15">
        <v>8</v>
      </c>
      <c r="B18" s="13">
        <v>44627</v>
      </c>
      <c r="C18" s="14">
        <v>0.75347222222222221</v>
      </c>
      <c r="D18" s="45">
        <v>93135275</v>
      </c>
      <c r="E18" s="43" t="s">
        <v>106</v>
      </c>
      <c r="F18" s="45">
        <v>3106811925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15" t="s">
        <v>32</v>
      </c>
      <c r="N18" s="18" t="str">
        <f t="shared" si="0"/>
        <v>30</v>
      </c>
      <c r="O18" s="18" t="str">
        <f t="shared" si="1"/>
        <v>40</v>
      </c>
      <c r="P18" s="22"/>
      <c r="Q18" s="23">
        <f t="shared" si="2"/>
        <v>70</v>
      </c>
      <c r="R18" s="24" t="str">
        <f t="shared" si="3"/>
        <v>X</v>
      </c>
      <c r="S18" s="24" t="str">
        <f t="shared" si="7"/>
        <v/>
      </c>
      <c r="T18" s="27"/>
      <c r="U18" s="24" t="str">
        <f t="shared" si="5"/>
        <v>Si</v>
      </c>
    </row>
    <row r="19" spans="1:21" x14ac:dyDescent="0.25">
      <c r="A19" s="15">
        <v>9</v>
      </c>
      <c r="B19" s="13">
        <v>44630</v>
      </c>
      <c r="C19" s="14">
        <v>0.40694444444444444</v>
      </c>
      <c r="D19" s="15">
        <v>11306231153</v>
      </c>
      <c r="E19" s="43" t="s">
        <v>107</v>
      </c>
      <c r="F19" s="15">
        <v>3148564828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15" t="s">
        <v>32</v>
      </c>
      <c r="N19" s="18" t="str">
        <f t="shared" si="0"/>
        <v>30</v>
      </c>
      <c r="O19" s="18" t="str">
        <f t="shared" si="1"/>
        <v>40</v>
      </c>
      <c r="P19" s="18"/>
      <c r="Q19" s="26">
        <f t="shared" si="2"/>
        <v>70</v>
      </c>
      <c r="R19" s="20" t="str">
        <f t="shared" si="3"/>
        <v>X</v>
      </c>
      <c r="S19" s="20" t="str">
        <f t="shared" si="7"/>
        <v/>
      </c>
      <c r="T19" s="16"/>
      <c r="U19" s="20" t="str">
        <f t="shared" si="5"/>
        <v>Si</v>
      </c>
    </row>
    <row r="20" spans="1:21" x14ac:dyDescent="0.25">
      <c r="A20" s="15">
        <v>10</v>
      </c>
      <c r="B20" s="13">
        <v>44627</v>
      </c>
      <c r="C20" s="14">
        <v>0.81180555555555556</v>
      </c>
      <c r="D20" s="15">
        <v>9735121</v>
      </c>
      <c r="E20" s="43" t="s">
        <v>108</v>
      </c>
      <c r="F20" s="15">
        <v>3045858799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15" t="s">
        <v>32</v>
      </c>
      <c r="N20" s="18" t="str">
        <f t="shared" si="0"/>
        <v>30</v>
      </c>
      <c r="O20" s="18" t="str">
        <f t="shared" si="1"/>
        <v>40</v>
      </c>
      <c r="P20" s="22"/>
      <c r="Q20" s="23">
        <f t="shared" si="2"/>
        <v>70</v>
      </c>
      <c r="R20" s="24" t="str">
        <f t="shared" si="3"/>
        <v>X</v>
      </c>
      <c r="S20" s="24" t="str">
        <f t="shared" si="7"/>
        <v/>
      </c>
      <c r="T20" s="27"/>
      <c r="U20" s="24" t="str">
        <f t="shared" si="5"/>
        <v>Si</v>
      </c>
    </row>
    <row r="21" spans="1:21" x14ac:dyDescent="0.25">
      <c r="A21" s="15">
        <v>11</v>
      </c>
      <c r="B21" s="13">
        <v>44629</v>
      </c>
      <c r="C21" s="14">
        <v>0.67291666666666672</v>
      </c>
      <c r="D21" s="15">
        <v>87066476</v>
      </c>
      <c r="E21" s="43" t="s">
        <v>109</v>
      </c>
      <c r="F21" s="15" t="s">
        <v>110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15" t="s">
        <v>32</v>
      </c>
      <c r="N21" s="18" t="str">
        <f t="shared" si="0"/>
        <v>30</v>
      </c>
      <c r="O21" s="18" t="str">
        <f t="shared" si="1"/>
        <v>40</v>
      </c>
      <c r="P21" s="22"/>
      <c r="Q21" s="23">
        <f t="shared" si="2"/>
        <v>70</v>
      </c>
      <c r="R21" s="24" t="str">
        <f t="shared" si="3"/>
        <v>X</v>
      </c>
      <c r="S21" s="24" t="str">
        <f t="shared" si="7"/>
        <v/>
      </c>
      <c r="T21" s="27"/>
      <c r="U21" s="24" t="str">
        <f t="shared" si="5"/>
        <v>Si</v>
      </c>
    </row>
    <row r="22" spans="1:21" x14ac:dyDescent="0.25">
      <c r="A22" s="15">
        <v>12</v>
      </c>
      <c r="B22" s="13">
        <v>44627</v>
      </c>
      <c r="C22" s="14">
        <v>0.84930555555555554</v>
      </c>
      <c r="D22" s="15">
        <v>11322764</v>
      </c>
      <c r="E22" s="43" t="s">
        <v>111</v>
      </c>
      <c r="F22" s="15" t="s">
        <v>110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34</v>
      </c>
      <c r="L22" s="15" t="s">
        <v>32</v>
      </c>
      <c r="M22" s="15" t="s">
        <v>32</v>
      </c>
      <c r="N22" s="18" t="str">
        <f t="shared" si="0"/>
        <v>30</v>
      </c>
      <c r="O22" s="18" t="str">
        <f t="shared" si="1"/>
        <v>40</v>
      </c>
      <c r="P22" s="22"/>
      <c r="Q22" s="23">
        <f t="shared" si="2"/>
        <v>70</v>
      </c>
      <c r="R22" s="24" t="str">
        <f t="shared" si="3"/>
        <v>X</v>
      </c>
      <c r="S22" s="24" t="str">
        <f t="shared" si="7"/>
        <v/>
      </c>
      <c r="T22" s="27"/>
      <c r="U22" s="24" t="str">
        <f t="shared" si="5"/>
        <v>Si</v>
      </c>
    </row>
    <row r="23" spans="1:21" x14ac:dyDescent="0.25">
      <c r="A23" s="15">
        <v>13</v>
      </c>
      <c r="B23" s="13">
        <v>44627</v>
      </c>
      <c r="C23" s="14">
        <v>0.87013888888888891</v>
      </c>
      <c r="D23" s="15">
        <v>1088334802</v>
      </c>
      <c r="E23" s="43" t="s">
        <v>112</v>
      </c>
      <c r="F23" s="15">
        <v>3176552480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32</v>
      </c>
      <c r="L23" s="15" t="s">
        <v>32</v>
      </c>
      <c r="M23" s="15" t="s">
        <v>32</v>
      </c>
      <c r="N23" s="18" t="str">
        <f t="shared" si="0"/>
        <v>30</v>
      </c>
      <c r="O23" s="18" t="str">
        <f t="shared" si="1"/>
        <v>40</v>
      </c>
      <c r="P23" s="22"/>
      <c r="Q23" s="23">
        <f t="shared" si="2"/>
        <v>70</v>
      </c>
      <c r="R23" s="24" t="str">
        <f t="shared" si="3"/>
        <v>X</v>
      </c>
      <c r="S23" s="24" t="str">
        <f t="shared" si="7"/>
        <v/>
      </c>
      <c r="T23" s="27"/>
      <c r="U23" s="24" t="str">
        <f t="shared" si="5"/>
        <v>Si</v>
      </c>
    </row>
    <row r="24" spans="1:21" x14ac:dyDescent="0.25">
      <c r="A24" s="15">
        <v>14</v>
      </c>
      <c r="B24" s="13">
        <v>44627</v>
      </c>
      <c r="C24" s="14">
        <v>0.94027777777777777</v>
      </c>
      <c r="D24" s="15">
        <v>16693383</v>
      </c>
      <c r="E24" s="43" t="s">
        <v>113</v>
      </c>
      <c r="F24" s="46">
        <v>3127145410</v>
      </c>
      <c r="G24" s="15" t="s">
        <v>32</v>
      </c>
      <c r="H24" s="15" t="s">
        <v>32</v>
      </c>
      <c r="I24" s="15" t="s">
        <v>32</v>
      </c>
      <c r="J24" s="15" t="s">
        <v>32</v>
      </c>
      <c r="K24" s="15" t="s">
        <v>32</v>
      </c>
      <c r="L24" s="15" t="s">
        <v>32</v>
      </c>
      <c r="M24" s="15" t="s">
        <v>32</v>
      </c>
      <c r="N24" s="18" t="str">
        <f t="shared" si="0"/>
        <v>30</v>
      </c>
      <c r="O24" s="18" t="str">
        <f t="shared" si="1"/>
        <v>40</v>
      </c>
      <c r="P24" s="18"/>
      <c r="Q24" s="26">
        <f t="shared" si="2"/>
        <v>70</v>
      </c>
      <c r="R24" s="20" t="str">
        <f t="shared" si="3"/>
        <v>X</v>
      </c>
      <c r="S24" s="20" t="str">
        <f t="shared" si="7"/>
        <v/>
      </c>
      <c r="T24" s="16"/>
      <c r="U24" s="47" t="str">
        <f t="shared" si="5"/>
        <v>Si</v>
      </c>
    </row>
    <row r="25" spans="1:21" x14ac:dyDescent="0.25">
      <c r="A25" s="15">
        <v>15</v>
      </c>
      <c r="B25" s="13">
        <v>44627</v>
      </c>
      <c r="C25" s="48">
        <v>0.96111111111111114</v>
      </c>
      <c r="D25" s="49">
        <v>1091593033</v>
      </c>
      <c r="E25" s="50" t="s">
        <v>114</v>
      </c>
      <c r="F25" s="49">
        <v>31430991641</v>
      </c>
      <c r="G25" s="51" t="s">
        <v>32</v>
      </c>
      <c r="H25" s="51" t="s">
        <v>32</v>
      </c>
      <c r="I25" s="51" t="s">
        <v>32</v>
      </c>
      <c r="J25" s="51" t="s">
        <v>32</v>
      </c>
      <c r="K25" s="51" t="s">
        <v>32</v>
      </c>
      <c r="L25" s="51" t="s">
        <v>32</v>
      </c>
      <c r="M25" s="51" t="s">
        <v>32</v>
      </c>
      <c r="N25" s="18" t="str">
        <f t="shared" si="0"/>
        <v>30</v>
      </c>
      <c r="O25" s="18" t="str">
        <f t="shared" si="1"/>
        <v>40</v>
      </c>
      <c r="P25" s="18"/>
      <c r="Q25" s="52">
        <f t="shared" si="2"/>
        <v>70</v>
      </c>
      <c r="R25" s="20" t="str">
        <f t="shared" si="3"/>
        <v>X</v>
      </c>
      <c r="S25" s="20" t="str">
        <f t="shared" si="7"/>
        <v/>
      </c>
      <c r="T25" s="16"/>
      <c r="U25" s="47" t="str">
        <f t="shared" si="5"/>
        <v>Si</v>
      </c>
    </row>
    <row r="26" spans="1:21" x14ac:dyDescent="0.25">
      <c r="A26" s="15">
        <v>16</v>
      </c>
      <c r="B26" s="13">
        <v>44627</v>
      </c>
      <c r="C26" s="48">
        <v>0.99236111111111114</v>
      </c>
      <c r="D26" s="49">
        <v>1098310202</v>
      </c>
      <c r="E26" s="50" t="s">
        <v>115</v>
      </c>
      <c r="F26" s="49">
        <v>3228801208</v>
      </c>
      <c r="G26" s="51" t="s">
        <v>32</v>
      </c>
      <c r="H26" s="51" t="s">
        <v>32</v>
      </c>
      <c r="I26" s="51" t="s">
        <v>32</v>
      </c>
      <c r="J26" s="51" t="s">
        <v>32</v>
      </c>
      <c r="K26" s="51" t="s">
        <v>32</v>
      </c>
      <c r="L26" s="51" t="s">
        <v>32</v>
      </c>
      <c r="M26" s="51" t="s">
        <v>32</v>
      </c>
      <c r="N26" s="18" t="str">
        <f t="shared" si="0"/>
        <v>30</v>
      </c>
      <c r="O26" s="18" t="str">
        <f t="shared" si="1"/>
        <v>40</v>
      </c>
      <c r="P26" s="18"/>
      <c r="Q26" s="52">
        <f t="shared" si="2"/>
        <v>70</v>
      </c>
      <c r="R26" s="20" t="str">
        <f t="shared" si="3"/>
        <v>X</v>
      </c>
      <c r="S26" s="20" t="str">
        <f t="shared" si="7"/>
        <v/>
      </c>
      <c r="T26" s="16"/>
      <c r="U26" s="47" t="str">
        <f t="shared" si="5"/>
        <v>Si</v>
      </c>
    </row>
    <row r="27" spans="1:21" x14ac:dyDescent="0.25">
      <c r="A27" s="15">
        <v>17</v>
      </c>
      <c r="B27" s="13">
        <v>44628</v>
      </c>
      <c r="C27" s="48">
        <v>0.31111111111111112</v>
      </c>
      <c r="D27" s="53">
        <v>93087557</v>
      </c>
      <c r="E27" s="54" t="s">
        <v>116</v>
      </c>
      <c r="F27" s="51">
        <v>3112398034</v>
      </c>
      <c r="G27" s="51" t="s">
        <v>32</v>
      </c>
      <c r="H27" s="51" t="s">
        <v>32</v>
      </c>
      <c r="I27" s="51" t="s">
        <v>32</v>
      </c>
      <c r="J27" s="51" t="s">
        <v>32</v>
      </c>
      <c r="K27" s="51" t="s">
        <v>32</v>
      </c>
      <c r="L27" s="51" t="s">
        <v>32</v>
      </c>
      <c r="M27" s="51" t="s">
        <v>32</v>
      </c>
      <c r="N27" s="18" t="str">
        <f t="shared" si="0"/>
        <v>30</v>
      </c>
      <c r="O27" s="18" t="str">
        <f t="shared" si="1"/>
        <v>40</v>
      </c>
      <c r="P27" s="18"/>
      <c r="Q27" s="52">
        <f t="shared" si="2"/>
        <v>70</v>
      </c>
      <c r="R27" s="20" t="str">
        <f t="shared" si="3"/>
        <v>X</v>
      </c>
      <c r="S27" s="20" t="str">
        <f t="shared" si="7"/>
        <v/>
      </c>
      <c r="T27" s="16"/>
      <c r="U27" s="47" t="str">
        <f t="shared" si="5"/>
        <v>Si</v>
      </c>
    </row>
    <row r="28" spans="1:21" x14ac:dyDescent="0.25">
      <c r="A28" s="15">
        <v>18</v>
      </c>
      <c r="B28" s="13">
        <v>44628</v>
      </c>
      <c r="C28" s="48">
        <v>0.38541666666666669</v>
      </c>
      <c r="D28" s="49">
        <v>93471278</v>
      </c>
      <c r="E28" s="50" t="s">
        <v>117</v>
      </c>
      <c r="F28" s="15" t="s">
        <v>110</v>
      </c>
      <c r="G28" s="51" t="s">
        <v>32</v>
      </c>
      <c r="H28" s="51" t="s">
        <v>32</v>
      </c>
      <c r="I28" s="51" t="s">
        <v>32</v>
      </c>
      <c r="J28" s="51" t="s">
        <v>32</v>
      </c>
      <c r="K28" s="51" t="s">
        <v>32</v>
      </c>
      <c r="L28" s="51" t="s">
        <v>32</v>
      </c>
      <c r="M28" s="51" t="s">
        <v>32</v>
      </c>
      <c r="N28" s="18" t="str">
        <f t="shared" si="0"/>
        <v>30</v>
      </c>
      <c r="O28" s="18" t="str">
        <f t="shared" si="1"/>
        <v>40</v>
      </c>
      <c r="P28" s="18"/>
      <c r="Q28" s="52">
        <f t="shared" si="2"/>
        <v>70</v>
      </c>
      <c r="R28" s="20" t="str">
        <f t="shared" si="3"/>
        <v>X</v>
      </c>
      <c r="S28" s="20" t="str">
        <f t="shared" si="7"/>
        <v/>
      </c>
      <c r="T28" s="16"/>
      <c r="U28" s="47" t="str">
        <f t="shared" si="5"/>
        <v>Si</v>
      </c>
    </row>
    <row r="29" spans="1:21" x14ac:dyDescent="0.25">
      <c r="A29" s="15">
        <v>19</v>
      </c>
      <c r="B29" s="13">
        <v>44628</v>
      </c>
      <c r="C29" s="48">
        <v>0.45416666666666666</v>
      </c>
      <c r="D29" s="53">
        <v>5822337</v>
      </c>
      <c r="E29" s="50" t="s">
        <v>118</v>
      </c>
      <c r="F29" s="53">
        <v>3213984109</v>
      </c>
      <c r="G29" s="51" t="s">
        <v>32</v>
      </c>
      <c r="H29" s="51" t="s">
        <v>32</v>
      </c>
      <c r="I29" s="51" t="s">
        <v>32</v>
      </c>
      <c r="J29" s="51" t="s">
        <v>32</v>
      </c>
      <c r="K29" s="51" t="s">
        <v>32</v>
      </c>
      <c r="L29" s="51" t="s">
        <v>32</v>
      </c>
      <c r="M29" s="51" t="s">
        <v>32</v>
      </c>
      <c r="N29" s="18" t="str">
        <f t="shared" si="0"/>
        <v>30</v>
      </c>
      <c r="O29" s="18" t="str">
        <f t="shared" si="1"/>
        <v>40</v>
      </c>
      <c r="P29" s="18"/>
      <c r="Q29" s="52">
        <f t="shared" si="2"/>
        <v>70</v>
      </c>
      <c r="R29" s="20" t="str">
        <f t="shared" si="3"/>
        <v>X</v>
      </c>
      <c r="S29" s="20" t="str">
        <f t="shared" si="7"/>
        <v/>
      </c>
      <c r="T29" s="16"/>
      <c r="U29" s="47" t="str">
        <f t="shared" si="5"/>
        <v>Si</v>
      </c>
    </row>
    <row r="30" spans="1:21" x14ac:dyDescent="0.25">
      <c r="A30" s="15">
        <v>20</v>
      </c>
      <c r="B30" s="13">
        <v>44628</v>
      </c>
      <c r="C30" s="48">
        <v>0.47638888888888886</v>
      </c>
      <c r="D30" s="55">
        <v>91444787</v>
      </c>
      <c r="E30" s="50" t="s">
        <v>119</v>
      </c>
      <c r="F30" s="53">
        <v>3045610101</v>
      </c>
      <c r="G30" s="51" t="s">
        <v>32</v>
      </c>
      <c r="H30" s="51" t="s">
        <v>32</v>
      </c>
      <c r="I30" s="51" t="s">
        <v>32</v>
      </c>
      <c r="J30" s="51" t="s">
        <v>32</v>
      </c>
      <c r="K30" s="51" t="s">
        <v>32</v>
      </c>
      <c r="L30" s="51" t="s">
        <v>32</v>
      </c>
      <c r="M30" s="51" t="s">
        <v>32</v>
      </c>
      <c r="N30" s="18" t="str">
        <f t="shared" si="0"/>
        <v>30</v>
      </c>
      <c r="O30" s="18" t="str">
        <f t="shared" si="1"/>
        <v>40</v>
      </c>
      <c r="P30" s="18"/>
      <c r="Q30" s="52">
        <f t="shared" si="2"/>
        <v>70</v>
      </c>
      <c r="R30" s="20" t="str">
        <f t="shared" si="3"/>
        <v>X</v>
      </c>
      <c r="S30" s="20" t="str">
        <f t="shared" si="7"/>
        <v/>
      </c>
      <c r="T30" s="16"/>
      <c r="U30" s="47" t="str">
        <f t="shared" si="5"/>
        <v>Si</v>
      </c>
    </row>
    <row r="31" spans="1:21" x14ac:dyDescent="0.25">
      <c r="A31" s="15">
        <v>21</v>
      </c>
      <c r="B31" s="13">
        <v>44628</v>
      </c>
      <c r="C31" s="48">
        <v>0.5180555555555556</v>
      </c>
      <c r="D31" s="49">
        <v>29287032</v>
      </c>
      <c r="E31" s="54" t="s">
        <v>120</v>
      </c>
      <c r="F31" s="49">
        <v>3154917721</v>
      </c>
      <c r="G31" s="51" t="s">
        <v>32</v>
      </c>
      <c r="H31" s="51" t="s">
        <v>32</v>
      </c>
      <c r="I31" s="51" t="s">
        <v>32</v>
      </c>
      <c r="J31" s="51" t="s">
        <v>32</v>
      </c>
      <c r="K31" s="51" t="s">
        <v>32</v>
      </c>
      <c r="L31" s="51" t="s">
        <v>32</v>
      </c>
      <c r="M31" s="51" t="s">
        <v>32</v>
      </c>
      <c r="N31" s="18" t="str">
        <f t="shared" si="0"/>
        <v>30</v>
      </c>
      <c r="O31" s="18" t="str">
        <f t="shared" si="1"/>
        <v>40</v>
      </c>
      <c r="P31" s="18"/>
      <c r="Q31" s="52">
        <f t="shared" si="2"/>
        <v>70</v>
      </c>
      <c r="R31" s="20" t="str">
        <f t="shared" si="3"/>
        <v>X</v>
      </c>
      <c r="S31" s="20" t="str">
        <f t="shared" si="7"/>
        <v/>
      </c>
      <c r="T31" s="16"/>
      <c r="U31" s="47" t="str">
        <f t="shared" si="5"/>
        <v>Si</v>
      </c>
    </row>
    <row r="32" spans="1:21" x14ac:dyDescent="0.25">
      <c r="A32" s="15">
        <v>22</v>
      </c>
      <c r="B32" s="13">
        <v>44628</v>
      </c>
      <c r="C32" s="48">
        <v>0.56597222222222221</v>
      </c>
      <c r="D32" s="49">
        <v>1094951463</v>
      </c>
      <c r="E32" s="50" t="s">
        <v>121</v>
      </c>
      <c r="F32" s="49">
        <v>3144005575</v>
      </c>
      <c r="G32" s="51" t="s">
        <v>32</v>
      </c>
      <c r="H32" s="51" t="s">
        <v>32</v>
      </c>
      <c r="I32" s="51" t="s">
        <v>32</v>
      </c>
      <c r="J32" s="51" t="s">
        <v>32</v>
      </c>
      <c r="K32" s="51" t="s">
        <v>32</v>
      </c>
      <c r="L32" s="51" t="s">
        <v>32</v>
      </c>
      <c r="M32" s="51" t="s">
        <v>32</v>
      </c>
      <c r="N32" s="18" t="str">
        <f t="shared" si="0"/>
        <v>30</v>
      </c>
      <c r="O32" s="18" t="str">
        <f t="shared" si="1"/>
        <v>40</v>
      </c>
      <c r="P32" s="18"/>
      <c r="Q32" s="52">
        <f t="shared" si="2"/>
        <v>70</v>
      </c>
      <c r="R32" s="20" t="str">
        <f t="shared" si="3"/>
        <v>X</v>
      </c>
      <c r="S32" s="20" t="str">
        <f t="shared" si="7"/>
        <v/>
      </c>
      <c r="T32" s="16"/>
      <c r="U32" s="47" t="str">
        <f t="shared" si="5"/>
        <v>Si</v>
      </c>
    </row>
    <row r="33" spans="1:21" x14ac:dyDescent="0.25">
      <c r="A33" s="15">
        <v>23</v>
      </c>
      <c r="B33" s="13">
        <v>44628</v>
      </c>
      <c r="C33" s="48">
        <v>0.59027777777777779</v>
      </c>
      <c r="D33" s="53">
        <v>1083881856</v>
      </c>
      <c r="E33" s="56" t="s">
        <v>122</v>
      </c>
      <c r="F33" s="49">
        <v>3142372316</v>
      </c>
      <c r="G33" s="51" t="s">
        <v>32</v>
      </c>
      <c r="H33" s="51" t="s">
        <v>32</v>
      </c>
      <c r="I33" s="51" t="s">
        <v>32</v>
      </c>
      <c r="J33" s="51" t="s">
        <v>32</v>
      </c>
      <c r="K33" s="51" t="s">
        <v>32</v>
      </c>
      <c r="L33" s="51" t="s">
        <v>32</v>
      </c>
      <c r="M33" s="51" t="s">
        <v>32</v>
      </c>
      <c r="N33" s="18" t="str">
        <f t="shared" si="0"/>
        <v>30</v>
      </c>
      <c r="O33" s="18" t="str">
        <f t="shared" si="1"/>
        <v>40</v>
      </c>
      <c r="P33" s="18"/>
      <c r="Q33" s="52">
        <f t="shared" si="2"/>
        <v>70</v>
      </c>
      <c r="R33" s="20" t="str">
        <f t="shared" si="3"/>
        <v>X</v>
      </c>
      <c r="S33" s="20" t="str">
        <f t="shared" si="7"/>
        <v/>
      </c>
      <c r="T33" s="16"/>
      <c r="U33" s="47" t="str">
        <f t="shared" si="5"/>
        <v>Si</v>
      </c>
    </row>
    <row r="34" spans="1:21" x14ac:dyDescent="0.25">
      <c r="A34" s="15">
        <v>24</v>
      </c>
      <c r="B34" s="13">
        <v>44628</v>
      </c>
      <c r="C34" s="14">
        <v>0.59791666666666665</v>
      </c>
      <c r="D34" s="15">
        <v>87063918</v>
      </c>
      <c r="E34" s="43" t="s">
        <v>123</v>
      </c>
      <c r="F34" s="46">
        <v>3105207672</v>
      </c>
      <c r="G34" s="15" t="s">
        <v>32</v>
      </c>
      <c r="H34" s="15" t="s">
        <v>32</v>
      </c>
      <c r="I34" s="15" t="s">
        <v>32</v>
      </c>
      <c r="J34" s="15" t="s">
        <v>32</v>
      </c>
      <c r="K34" s="15" t="s">
        <v>32</v>
      </c>
      <c r="L34" s="15" t="s">
        <v>32</v>
      </c>
      <c r="M34" s="15" t="s">
        <v>32</v>
      </c>
      <c r="N34" s="18" t="str">
        <f t="shared" si="0"/>
        <v>30</v>
      </c>
      <c r="O34" s="18" t="str">
        <f t="shared" si="1"/>
        <v>40</v>
      </c>
      <c r="P34" s="18"/>
      <c r="Q34" s="52">
        <f t="shared" si="2"/>
        <v>70</v>
      </c>
      <c r="R34" s="20" t="str">
        <f t="shared" si="3"/>
        <v>X</v>
      </c>
      <c r="S34" s="20" t="str">
        <f t="shared" si="7"/>
        <v/>
      </c>
      <c r="T34" s="16"/>
      <c r="U34" s="47" t="str">
        <f t="shared" si="5"/>
        <v>Si</v>
      </c>
    </row>
    <row r="35" spans="1:21" x14ac:dyDescent="0.25">
      <c r="A35" s="15">
        <v>25</v>
      </c>
      <c r="B35" s="13">
        <v>44628</v>
      </c>
      <c r="C35" s="14">
        <v>0.7</v>
      </c>
      <c r="D35" s="15">
        <v>41948466</v>
      </c>
      <c r="E35" s="43" t="s">
        <v>124</v>
      </c>
      <c r="F35" s="46">
        <v>3007836206</v>
      </c>
      <c r="G35" s="15" t="s">
        <v>32</v>
      </c>
      <c r="H35" s="15" t="s">
        <v>32</v>
      </c>
      <c r="I35" s="15" t="s">
        <v>32</v>
      </c>
      <c r="J35" s="15" t="s">
        <v>32</v>
      </c>
      <c r="K35" s="15" t="s">
        <v>32</v>
      </c>
      <c r="L35" s="15" t="s">
        <v>32</v>
      </c>
      <c r="M35" s="15" t="s">
        <v>32</v>
      </c>
      <c r="N35" s="18" t="str">
        <f t="shared" si="0"/>
        <v>30</v>
      </c>
      <c r="O35" s="18" t="str">
        <f t="shared" si="1"/>
        <v>40</v>
      </c>
      <c r="P35" s="18"/>
      <c r="Q35" s="52">
        <f t="shared" si="2"/>
        <v>70</v>
      </c>
      <c r="R35" s="20" t="str">
        <f t="shared" si="3"/>
        <v>X</v>
      </c>
      <c r="S35" s="20" t="str">
        <f t="shared" si="7"/>
        <v/>
      </c>
      <c r="T35" s="16"/>
      <c r="U35" s="47" t="str">
        <f t="shared" si="5"/>
        <v>Si</v>
      </c>
    </row>
    <row r="36" spans="1:21" x14ac:dyDescent="0.25">
      <c r="A36" s="15">
        <v>26</v>
      </c>
      <c r="B36" s="13">
        <v>44628</v>
      </c>
      <c r="C36" s="14">
        <v>0.7416666666666667</v>
      </c>
      <c r="D36" s="15">
        <v>1121839408</v>
      </c>
      <c r="E36" s="43" t="s">
        <v>125</v>
      </c>
      <c r="F36" s="46">
        <v>3504944938</v>
      </c>
      <c r="G36" s="15" t="s">
        <v>32</v>
      </c>
      <c r="H36" s="15" t="s">
        <v>32</v>
      </c>
      <c r="I36" s="15" t="s">
        <v>32</v>
      </c>
      <c r="J36" s="15" t="s">
        <v>32</v>
      </c>
      <c r="K36" s="15" t="s">
        <v>32</v>
      </c>
      <c r="L36" s="15" t="s">
        <v>32</v>
      </c>
      <c r="M36" s="15" t="s">
        <v>32</v>
      </c>
      <c r="N36" s="18" t="str">
        <f t="shared" si="0"/>
        <v>30</v>
      </c>
      <c r="O36" s="18" t="str">
        <f t="shared" si="1"/>
        <v>40</v>
      </c>
      <c r="P36" s="18"/>
      <c r="Q36" s="52">
        <f t="shared" si="2"/>
        <v>70</v>
      </c>
      <c r="R36" s="20" t="str">
        <f t="shared" si="3"/>
        <v>X</v>
      </c>
      <c r="S36" s="20" t="str">
        <f t="shared" si="7"/>
        <v/>
      </c>
      <c r="T36" s="16"/>
      <c r="U36" s="47" t="str">
        <f t="shared" si="5"/>
        <v>Si</v>
      </c>
    </row>
    <row r="37" spans="1:21" x14ac:dyDescent="0.25">
      <c r="A37" s="15">
        <v>27</v>
      </c>
      <c r="B37" s="13">
        <v>44629</v>
      </c>
      <c r="C37" s="14">
        <v>0.59513888888888888</v>
      </c>
      <c r="D37" s="15">
        <v>1077471095</v>
      </c>
      <c r="E37" s="43" t="s">
        <v>126</v>
      </c>
      <c r="F37" s="46">
        <v>3122261831</v>
      </c>
      <c r="G37" s="15" t="s">
        <v>32</v>
      </c>
      <c r="H37" s="15" t="s">
        <v>32</v>
      </c>
      <c r="I37" s="15" t="s">
        <v>32</v>
      </c>
      <c r="J37" s="15" t="s">
        <v>32</v>
      </c>
      <c r="K37" s="15" t="s">
        <v>32</v>
      </c>
      <c r="L37" s="15" t="s">
        <v>32</v>
      </c>
      <c r="M37" s="15" t="s">
        <v>32</v>
      </c>
      <c r="N37" s="18" t="str">
        <f t="shared" si="0"/>
        <v>30</v>
      </c>
      <c r="O37" s="18" t="str">
        <f t="shared" si="1"/>
        <v>40</v>
      </c>
      <c r="P37" s="18"/>
      <c r="Q37" s="26">
        <f t="shared" si="2"/>
        <v>70</v>
      </c>
      <c r="R37" s="20" t="str">
        <f t="shared" si="3"/>
        <v>X</v>
      </c>
      <c r="S37" s="20" t="str">
        <f t="shared" si="7"/>
        <v/>
      </c>
      <c r="T37" s="16"/>
      <c r="U37" s="20" t="str">
        <f t="shared" si="5"/>
        <v>Si</v>
      </c>
    </row>
    <row r="38" spans="1:21" x14ac:dyDescent="0.25">
      <c r="A38" s="15">
        <v>28</v>
      </c>
      <c r="B38" s="13">
        <v>44630</v>
      </c>
      <c r="C38" s="14">
        <v>0.68194444444444446</v>
      </c>
      <c r="D38" s="15">
        <v>65773150</v>
      </c>
      <c r="E38" s="43" t="s">
        <v>127</v>
      </c>
      <c r="F38" s="46">
        <v>2690463</v>
      </c>
      <c r="G38" s="15" t="s">
        <v>32</v>
      </c>
      <c r="H38" s="15" t="s">
        <v>32</v>
      </c>
      <c r="I38" s="15" t="s">
        <v>32</v>
      </c>
      <c r="J38" s="15" t="s">
        <v>32</v>
      </c>
      <c r="K38" s="15" t="s">
        <v>32</v>
      </c>
      <c r="L38" s="15" t="s">
        <v>32</v>
      </c>
      <c r="M38" s="15" t="s">
        <v>32</v>
      </c>
      <c r="N38" s="18" t="str">
        <f t="shared" si="0"/>
        <v>30</v>
      </c>
      <c r="O38" s="18" t="str">
        <f t="shared" si="1"/>
        <v>40</v>
      </c>
      <c r="P38" s="18"/>
      <c r="Q38" s="52">
        <f t="shared" si="2"/>
        <v>70</v>
      </c>
      <c r="R38" s="20" t="str">
        <f t="shared" si="3"/>
        <v>X</v>
      </c>
      <c r="S38" s="20" t="str">
        <f t="shared" si="7"/>
        <v/>
      </c>
      <c r="T38" s="16"/>
      <c r="U38" s="47" t="str">
        <f t="shared" si="5"/>
        <v>Si</v>
      </c>
    </row>
    <row r="39" spans="1:21" x14ac:dyDescent="0.25">
      <c r="A39" s="15">
        <v>29</v>
      </c>
      <c r="B39" s="13">
        <v>44630</v>
      </c>
      <c r="C39" s="14">
        <v>0.7055555555555556</v>
      </c>
      <c r="D39" s="15">
        <v>42153968</v>
      </c>
      <c r="E39" s="43" t="s">
        <v>128</v>
      </c>
      <c r="F39" s="46">
        <v>3137886537</v>
      </c>
      <c r="G39" s="15" t="s">
        <v>32</v>
      </c>
      <c r="H39" s="15" t="s">
        <v>32</v>
      </c>
      <c r="I39" s="15" t="s">
        <v>32</v>
      </c>
      <c r="J39" s="15" t="s">
        <v>32</v>
      </c>
      <c r="K39" s="15" t="s">
        <v>32</v>
      </c>
      <c r="L39" s="15" t="s">
        <v>32</v>
      </c>
      <c r="M39" s="15" t="s">
        <v>32</v>
      </c>
      <c r="N39" s="18" t="str">
        <f t="shared" si="0"/>
        <v>30</v>
      </c>
      <c r="O39" s="18" t="str">
        <f t="shared" si="1"/>
        <v>40</v>
      </c>
      <c r="P39" s="18"/>
      <c r="Q39" s="52">
        <f t="shared" si="2"/>
        <v>70</v>
      </c>
      <c r="R39" s="20" t="str">
        <f t="shared" si="3"/>
        <v>X</v>
      </c>
      <c r="S39" s="20" t="str">
        <f t="shared" si="7"/>
        <v/>
      </c>
      <c r="T39" s="16"/>
      <c r="U39" s="47" t="str">
        <f t="shared" si="5"/>
        <v>Si</v>
      </c>
    </row>
    <row r="40" spans="1:21" x14ac:dyDescent="0.25">
      <c r="A40" s="15">
        <v>30</v>
      </c>
      <c r="B40" s="13">
        <v>44630</v>
      </c>
      <c r="C40" s="14">
        <v>0.85763888888888884</v>
      </c>
      <c r="D40" s="15">
        <v>12023246</v>
      </c>
      <c r="E40" s="43" t="s">
        <v>129</v>
      </c>
      <c r="F40" s="46">
        <v>3105394691</v>
      </c>
      <c r="G40" s="15" t="s">
        <v>32</v>
      </c>
      <c r="H40" s="15" t="s">
        <v>32</v>
      </c>
      <c r="I40" s="15" t="s">
        <v>32</v>
      </c>
      <c r="J40" s="15" t="s">
        <v>32</v>
      </c>
      <c r="K40" s="15" t="s">
        <v>32</v>
      </c>
      <c r="L40" s="15" t="s">
        <v>32</v>
      </c>
      <c r="M40" s="15" t="s">
        <v>32</v>
      </c>
      <c r="N40" s="18" t="str">
        <f t="shared" si="0"/>
        <v>30</v>
      </c>
      <c r="O40" s="18" t="str">
        <f t="shared" si="1"/>
        <v>40</v>
      </c>
      <c r="P40" s="18"/>
      <c r="Q40" s="52">
        <f t="shared" si="2"/>
        <v>70</v>
      </c>
      <c r="R40" s="20" t="str">
        <f t="shared" si="3"/>
        <v>X</v>
      </c>
      <c r="S40" s="20" t="str">
        <f t="shared" si="7"/>
        <v/>
      </c>
      <c r="T40" s="16"/>
      <c r="U40" s="47" t="str">
        <f t="shared" si="5"/>
        <v>Si</v>
      </c>
    </row>
    <row r="41" spans="1:21" x14ac:dyDescent="0.25">
      <c r="A41" s="15">
        <v>31</v>
      </c>
      <c r="B41" s="13">
        <v>44631</v>
      </c>
      <c r="C41" s="14">
        <v>0.39444444444444443</v>
      </c>
      <c r="D41" s="15">
        <v>16072892</v>
      </c>
      <c r="E41" s="43" t="s">
        <v>130</v>
      </c>
      <c r="F41" s="46">
        <v>3153048407</v>
      </c>
      <c r="G41" s="15" t="s">
        <v>32</v>
      </c>
      <c r="H41" s="15" t="s">
        <v>32</v>
      </c>
      <c r="I41" s="15" t="s">
        <v>32</v>
      </c>
      <c r="J41" s="15" t="s">
        <v>32</v>
      </c>
      <c r="K41" s="15" t="s">
        <v>32</v>
      </c>
      <c r="L41" s="15" t="s">
        <v>32</v>
      </c>
      <c r="M41" s="15" t="s">
        <v>32</v>
      </c>
      <c r="N41" s="18" t="str">
        <f t="shared" si="0"/>
        <v>30</v>
      </c>
      <c r="O41" s="18" t="str">
        <f t="shared" si="1"/>
        <v>40</v>
      </c>
      <c r="P41" s="18"/>
      <c r="Q41" s="52">
        <f t="shared" si="2"/>
        <v>70</v>
      </c>
      <c r="R41" s="20" t="str">
        <f t="shared" si="3"/>
        <v>X</v>
      </c>
      <c r="S41" s="20" t="str">
        <f t="shared" si="7"/>
        <v/>
      </c>
      <c r="T41" s="16"/>
      <c r="U41" s="47" t="str">
        <f t="shared" si="5"/>
        <v>Si</v>
      </c>
    </row>
    <row r="42" spans="1:21" x14ac:dyDescent="0.25">
      <c r="A42" s="15">
        <v>32</v>
      </c>
      <c r="B42" s="13">
        <v>44631</v>
      </c>
      <c r="C42" s="14">
        <v>0.5</v>
      </c>
      <c r="D42" s="15">
        <v>1088299932</v>
      </c>
      <c r="E42" s="43" t="s">
        <v>131</v>
      </c>
      <c r="F42" s="46">
        <v>3147337976</v>
      </c>
      <c r="G42" s="15" t="s">
        <v>32</v>
      </c>
      <c r="H42" s="15" t="s">
        <v>32</v>
      </c>
      <c r="I42" s="15" t="s">
        <v>32</v>
      </c>
      <c r="J42" s="15" t="s">
        <v>32</v>
      </c>
      <c r="K42" s="15" t="s">
        <v>32</v>
      </c>
      <c r="L42" s="15" t="s">
        <v>32</v>
      </c>
      <c r="M42" s="15" t="s">
        <v>32</v>
      </c>
      <c r="N42" s="18" t="str">
        <f t="shared" si="0"/>
        <v>30</v>
      </c>
      <c r="O42" s="18" t="str">
        <f t="shared" si="1"/>
        <v>40</v>
      </c>
      <c r="P42" s="18"/>
      <c r="Q42" s="52">
        <f t="shared" si="2"/>
        <v>70</v>
      </c>
      <c r="R42" s="20" t="str">
        <f t="shared" si="3"/>
        <v>X</v>
      </c>
      <c r="S42" s="20" t="str">
        <f t="shared" si="7"/>
        <v/>
      </c>
      <c r="T42" s="16"/>
      <c r="U42" s="47" t="str">
        <f t="shared" si="5"/>
        <v>Si</v>
      </c>
    </row>
    <row r="43" spans="1:21" x14ac:dyDescent="0.25">
      <c r="A43" s="15">
        <v>33</v>
      </c>
      <c r="B43" s="13">
        <v>44631</v>
      </c>
      <c r="C43" s="14">
        <v>0.55277777777777781</v>
      </c>
      <c r="D43" s="15">
        <v>72241593</v>
      </c>
      <c r="E43" s="43" t="s">
        <v>132</v>
      </c>
      <c r="F43" s="46">
        <v>3017285404</v>
      </c>
      <c r="G43" s="15" t="s">
        <v>32</v>
      </c>
      <c r="H43" s="15" t="s">
        <v>32</v>
      </c>
      <c r="I43" s="15" t="s">
        <v>32</v>
      </c>
      <c r="J43" s="15" t="s">
        <v>32</v>
      </c>
      <c r="K43" s="15" t="s">
        <v>32</v>
      </c>
      <c r="L43" s="15" t="s">
        <v>32</v>
      </c>
      <c r="M43" s="15" t="s">
        <v>32</v>
      </c>
      <c r="N43" s="18" t="str">
        <f t="shared" si="0"/>
        <v>30</v>
      </c>
      <c r="O43" s="18" t="str">
        <f t="shared" si="1"/>
        <v>40</v>
      </c>
      <c r="P43" s="18"/>
      <c r="Q43" s="52">
        <f t="shared" si="2"/>
        <v>70</v>
      </c>
      <c r="R43" s="20" t="str">
        <f t="shared" si="3"/>
        <v>X</v>
      </c>
      <c r="S43" s="20" t="str">
        <f t="shared" si="7"/>
        <v/>
      </c>
      <c r="T43" s="16"/>
      <c r="U43" s="47" t="str">
        <f t="shared" si="5"/>
        <v>Si</v>
      </c>
    </row>
    <row r="44" spans="1:21" x14ac:dyDescent="0.25">
      <c r="A44" s="15">
        <v>34</v>
      </c>
      <c r="B44" s="13">
        <v>44631</v>
      </c>
      <c r="C44" s="14">
        <v>0.67986111111111114</v>
      </c>
      <c r="D44" s="15">
        <v>1083914085</v>
      </c>
      <c r="E44" s="43" t="s">
        <v>133</v>
      </c>
      <c r="F44" s="15">
        <v>3227990427</v>
      </c>
      <c r="G44" s="15" t="s">
        <v>32</v>
      </c>
      <c r="H44" s="15" t="s">
        <v>32</v>
      </c>
      <c r="I44" s="15" t="s">
        <v>32</v>
      </c>
      <c r="J44" s="15" t="s">
        <v>32</v>
      </c>
      <c r="K44" s="15" t="s">
        <v>32</v>
      </c>
      <c r="L44" s="15" t="s">
        <v>32</v>
      </c>
      <c r="M44" s="15" t="s">
        <v>32</v>
      </c>
      <c r="N44" s="18" t="str">
        <f t="shared" si="0"/>
        <v>30</v>
      </c>
      <c r="O44" s="18" t="str">
        <f t="shared" si="1"/>
        <v>40</v>
      </c>
      <c r="P44" s="18"/>
      <c r="Q44" s="26">
        <f t="shared" si="2"/>
        <v>70</v>
      </c>
      <c r="R44" s="20" t="str">
        <f t="shared" si="3"/>
        <v>X</v>
      </c>
      <c r="S44" s="20" t="str">
        <f t="shared" si="7"/>
        <v/>
      </c>
      <c r="T44" s="16"/>
      <c r="U44" s="20" t="str">
        <f t="shared" si="5"/>
        <v>Si</v>
      </c>
    </row>
    <row r="45" spans="1:21" x14ac:dyDescent="0.25">
      <c r="A45" s="15">
        <v>59</v>
      </c>
      <c r="B45" s="13">
        <v>44628</v>
      </c>
      <c r="C45" s="48">
        <v>0.16597222222222222</v>
      </c>
      <c r="D45" s="49">
        <v>14224823</v>
      </c>
      <c r="E45" s="43" t="s">
        <v>134</v>
      </c>
      <c r="F45" s="15" t="s">
        <v>110</v>
      </c>
      <c r="G45" s="57" t="s">
        <v>32</v>
      </c>
      <c r="H45" s="51" t="s">
        <v>32</v>
      </c>
      <c r="I45" s="51" t="s">
        <v>32</v>
      </c>
      <c r="J45" s="51" t="s">
        <v>32</v>
      </c>
      <c r="K45" s="51" t="s">
        <v>32</v>
      </c>
      <c r="L45" s="51" t="s">
        <v>32</v>
      </c>
      <c r="M45" s="51" t="s">
        <v>32</v>
      </c>
      <c r="N45" s="18" t="str">
        <f t="shared" si="0"/>
        <v>30</v>
      </c>
      <c r="O45" s="18" t="str">
        <f t="shared" si="1"/>
        <v>40</v>
      </c>
      <c r="P45" s="18"/>
      <c r="Q45" s="52">
        <f t="shared" si="2"/>
        <v>70</v>
      </c>
      <c r="R45" s="20" t="str">
        <f t="shared" si="3"/>
        <v>X</v>
      </c>
      <c r="S45" s="20" t="str">
        <f t="shared" si="7"/>
        <v/>
      </c>
      <c r="T45" s="15"/>
      <c r="U45" s="79" t="s">
        <v>236</v>
      </c>
    </row>
    <row r="46" spans="1:21" x14ac:dyDescent="0.25">
      <c r="A46" s="15">
        <v>37</v>
      </c>
      <c r="B46" s="13">
        <v>44627</v>
      </c>
      <c r="C46" s="14">
        <v>0.90555555555555556</v>
      </c>
      <c r="D46" s="15">
        <v>15647600</v>
      </c>
      <c r="E46" s="43" t="s">
        <v>135</v>
      </c>
      <c r="F46" s="15">
        <v>3205195296</v>
      </c>
      <c r="G46" s="15" t="s">
        <v>32</v>
      </c>
      <c r="H46" s="15" t="s">
        <v>32</v>
      </c>
      <c r="I46" s="15" t="s">
        <v>32</v>
      </c>
      <c r="J46" s="15" t="s">
        <v>32</v>
      </c>
      <c r="K46" s="15" t="s">
        <v>32</v>
      </c>
      <c r="L46" s="15" t="s">
        <v>32</v>
      </c>
      <c r="M46" s="15" t="s">
        <v>32</v>
      </c>
      <c r="N46" s="18" t="str">
        <f t="shared" si="0"/>
        <v>30</v>
      </c>
      <c r="O46" s="18" t="str">
        <f t="shared" si="1"/>
        <v>40</v>
      </c>
      <c r="P46" s="18"/>
      <c r="Q46" s="26">
        <f t="shared" si="2"/>
        <v>70</v>
      </c>
      <c r="R46" s="20" t="str">
        <f t="shared" si="3"/>
        <v>X</v>
      </c>
      <c r="S46" s="20" t="str">
        <f t="shared" si="7"/>
        <v/>
      </c>
      <c r="T46" s="15"/>
      <c r="U46" s="20" t="str">
        <f t="shared" ref="U46:U48" si="8">IF(R46="X","Si",IF(S46="X","No","--"))</f>
        <v>Si</v>
      </c>
    </row>
    <row r="47" spans="1:21" x14ac:dyDescent="0.25">
      <c r="A47" s="15">
        <v>35</v>
      </c>
      <c r="B47" s="13">
        <v>44631</v>
      </c>
      <c r="C47" s="14">
        <v>0.71805555555555556</v>
      </c>
      <c r="D47" s="15">
        <v>34321447</v>
      </c>
      <c r="E47" s="43" t="s">
        <v>136</v>
      </c>
      <c r="F47" s="15" t="s">
        <v>110</v>
      </c>
      <c r="G47" s="15" t="s">
        <v>45</v>
      </c>
      <c r="H47" s="15" t="s">
        <v>45</v>
      </c>
      <c r="I47" s="15" t="s">
        <v>45</v>
      </c>
      <c r="J47" s="15" t="s">
        <v>45</v>
      </c>
      <c r="K47" s="15" t="s">
        <v>45</v>
      </c>
      <c r="L47" s="15" t="s">
        <v>45</v>
      </c>
      <c r="M47" s="15" t="s">
        <v>45</v>
      </c>
      <c r="N47" s="18" t="str">
        <f t="shared" si="0"/>
        <v>0</v>
      </c>
      <c r="O47" s="18" t="str">
        <f t="shared" si="1"/>
        <v>0</v>
      </c>
      <c r="P47" s="18"/>
      <c r="Q47" s="26">
        <f t="shared" si="2"/>
        <v>0</v>
      </c>
      <c r="R47" s="20" t="str">
        <f t="shared" si="3"/>
        <v/>
      </c>
      <c r="S47" s="20" t="str">
        <f t="shared" si="7"/>
        <v>X</v>
      </c>
      <c r="T47" s="15" t="s">
        <v>137</v>
      </c>
      <c r="U47" s="20" t="str">
        <f t="shared" si="8"/>
        <v>No</v>
      </c>
    </row>
    <row r="48" spans="1:21" x14ac:dyDescent="0.25">
      <c r="A48" s="15">
        <v>36</v>
      </c>
      <c r="B48" s="13">
        <v>44627</v>
      </c>
      <c r="C48" s="14">
        <v>0.7270833333333333</v>
      </c>
      <c r="D48" s="15">
        <v>31907286</v>
      </c>
      <c r="E48" s="43" t="s">
        <v>138</v>
      </c>
      <c r="F48" s="15">
        <v>3163163047</v>
      </c>
      <c r="G48" s="15" t="s">
        <v>32</v>
      </c>
      <c r="H48" s="15" t="s">
        <v>45</v>
      </c>
      <c r="I48" s="15" t="s">
        <v>45</v>
      </c>
      <c r="J48" s="15" t="s">
        <v>45</v>
      </c>
      <c r="K48" s="15" t="s">
        <v>45</v>
      </c>
      <c r="L48" s="15" t="s">
        <v>45</v>
      </c>
      <c r="M48" s="15" t="s">
        <v>45</v>
      </c>
      <c r="N48" s="18" t="str">
        <f t="shared" si="0"/>
        <v>0</v>
      </c>
      <c r="O48" s="18" t="str">
        <f t="shared" si="1"/>
        <v>0</v>
      </c>
      <c r="P48" s="22"/>
      <c r="Q48" s="23">
        <f t="shared" si="2"/>
        <v>0</v>
      </c>
      <c r="R48" s="20" t="str">
        <f t="shared" si="3"/>
        <v/>
      </c>
      <c r="S48" s="20" t="str">
        <f t="shared" si="7"/>
        <v>X</v>
      </c>
      <c r="T48" s="15" t="s">
        <v>137</v>
      </c>
      <c r="U48" s="24" t="str">
        <f t="shared" si="8"/>
        <v>No</v>
      </c>
    </row>
    <row r="49" spans="1:21" x14ac:dyDescent="0.25">
      <c r="A49" s="15">
        <v>38</v>
      </c>
      <c r="B49" s="13">
        <v>44627</v>
      </c>
      <c r="C49" s="14">
        <v>0.90694444444444444</v>
      </c>
      <c r="D49" s="34">
        <v>42133736</v>
      </c>
      <c r="E49" s="43" t="s">
        <v>139</v>
      </c>
      <c r="F49" s="15">
        <v>3195405119</v>
      </c>
      <c r="G49" s="15" t="s">
        <v>32</v>
      </c>
      <c r="H49" s="15" t="s">
        <v>32</v>
      </c>
      <c r="I49" s="15" t="s">
        <v>45</v>
      </c>
      <c r="J49" s="15" t="s">
        <v>32</v>
      </c>
      <c r="K49" s="15" t="s">
        <v>32</v>
      </c>
      <c r="L49" s="15" t="s">
        <v>32</v>
      </c>
      <c r="M49" s="15" t="s">
        <v>32</v>
      </c>
      <c r="N49" s="18" t="str">
        <f t="shared" si="0"/>
        <v>0</v>
      </c>
      <c r="O49" s="18" t="str">
        <f t="shared" si="1"/>
        <v>40</v>
      </c>
      <c r="P49" s="22"/>
      <c r="Q49" s="23">
        <f t="shared" si="2"/>
        <v>40</v>
      </c>
      <c r="R49" s="24" t="str">
        <f t="shared" si="3"/>
        <v/>
      </c>
      <c r="S49" s="24" t="str">
        <f t="shared" si="7"/>
        <v/>
      </c>
      <c r="T49" s="25" t="s">
        <v>87</v>
      </c>
      <c r="U49" s="77" t="s">
        <v>142</v>
      </c>
    </row>
    <row r="50" spans="1:21" x14ac:dyDescent="0.25">
      <c r="A50" s="15">
        <v>39</v>
      </c>
      <c r="B50" s="13">
        <v>44627</v>
      </c>
      <c r="C50" s="49">
        <v>22.48</v>
      </c>
      <c r="D50" s="58">
        <v>1054551157</v>
      </c>
      <c r="E50" s="59" t="s">
        <v>140</v>
      </c>
      <c r="F50" s="49">
        <v>3207177707</v>
      </c>
      <c r="G50" s="51" t="s">
        <v>32</v>
      </c>
      <c r="H50" s="51" t="s">
        <v>32</v>
      </c>
      <c r="I50" s="51" t="s">
        <v>45</v>
      </c>
      <c r="J50" s="51" t="s">
        <v>32</v>
      </c>
      <c r="K50" s="51" t="s">
        <v>141</v>
      </c>
      <c r="L50" s="51" t="s">
        <v>32</v>
      </c>
      <c r="M50" s="15" t="s">
        <v>32</v>
      </c>
      <c r="N50" s="18" t="str">
        <f t="shared" si="0"/>
        <v>0</v>
      </c>
      <c r="O50" s="60">
        <v>40</v>
      </c>
      <c r="P50" s="18"/>
      <c r="Q50" s="52">
        <f t="shared" si="2"/>
        <v>40</v>
      </c>
      <c r="R50" s="20" t="str">
        <f t="shared" si="3"/>
        <v/>
      </c>
      <c r="S50" s="20" t="str">
        <f t="shared" si="7"/>
        <v/>
      </c>
      <c r="T50" s="15" t="s">
        <v>87</v>
      </c>
      <c r="U50" s="61" t="s">
        <v>142</v>
      </c>
    </row>
    <row r="51" spans="1:21" x14ac:dyDescent="0.25">
      <c r="A51" s="15">
        <v>40</v>
      </c>
      <c r="B51" s="13">
        <v>44628</v>
      </c>
      <c r="C51" s="48">
        <v>0.51736111111111116</v>
      </c>
      <c r="D51" s="49">
        <v>75068635</v>
      </c>
      <c r="E51" s="50" t="s">
        <v>143</v>
      </c>
      <c r="F51" s="49">
        <v>3022333949</v>
      </c>
      <c r="G51" s="51" t="s">
        <v>32</v>
      </c>
      <c r="H51" s="51" t="s">
        <v>32</v>
      </c>
      <c r="I51" s="51" t="s">
        <v>32</v>
      </c>
      <c r="J51" s="51" t="s">
        <v>45</v>
      </c>
      <c r="K51" s="51" t="s">
        <v>32</v>
      </c>
      <c r="L51" s="51" t="s">
        <v>32</v>
      </c>
      <c r="M51" s="51" t="s">
        <v>32</v>
      </c>
      <c r="N51" s="18" t="str">
        <f t="shared" si="0"/>
        <v>30</v>
      </c>
      <c r="O51" s="18" t="str">
        <f t="shared" ref="O51:O69" si="9">IF(J51="Cumple","40","0")</f>
        <v>0</v>
      </c>
      <c r="P51" s="18"/>
      <c r="Q51" s="52">
        <f t="shared" si="2"/>
        <v>30</v>
      </c>
      <c r="R51" s="20" t="str">
        <f t="shared" si="3"/>
        <v/>
      </c>
      <c r="S51" s="20" t="str">
        <f t="shared" si="7"/>
        <v>X</v>
      </c>
      <c r="T51" s="15" t="s">
        <v>87</v>
      </c>
      <c r="U51" s="47" t="str">
        <f t="shared" ref="U51:U69" si="10">IF(R51="X","Si",IF(S51="X","No","--"))</f>
        <v>No</v>
      </c>
    </row>
    <row r="52" spans="1:21" x14ac:dyDescent="0.25">
      <c r="A52" s="15">
        <v>41</v>
      </c>
      <c r="B52" s="13">
        <v>44628</v>
      </c>
      <c r="C52" s="48">
        <v>0.58958333333333335</v>
      </c>
      <c r="D52" s="53">
        <v>1061785874</v>
      </c>
      <c r="E52" s="56" t="s">
        <v>144</v>
      </c>
      <c r="F52" s="49">
        <v>3122682609</v>
      </c>
      <c r="G52" s="51" t="s">
        <v>32</v>
      </c>
      <c r="H52" s="51" t="s">
        <v>32</v>
      </c>
      <c r="I52" s="51" t="s">
        <v>32</v>
      </c>
      <c r="J52" s="51" t="s">
        <v>45</v>
      </c>
      <c r="K52" s="51" t="s">
        <v>32</v>
      </c>
      <c r="L52" s="51" t="s">
        <v>32</v>
      </c>
      <c r="M52" s="51" t="s">
        <v>32</v>
      </c>
      <c r="N52" s="18" t="str">
        <f t="shared" si="0"/>
        <v>30</v>
      </c>
      <c r="O52" s="18" t="str">
        <f t="shared" si="9"/>
        <v>0</v>
      </c>
      <c r="P52" s="18"/>
      <c r="Q52" s="52">
        <f t="shared" si="2"/>
        <v>30</v>
      </c>
      <c r="R52" s="20" t="str">
        <f t="shared" si="3"/>
        <v/>
      </c>
      <c r="S52" s="20" t="str">
        <f t="shared" si="7"/>
        <v>X</v>
      </c>
      <c r="T52" s="15" t="s">
        <v>87</v>
      </c>
      <c r="U52" s="47" t="str">
        <f t="shared" si="10"/>
        <v>No</v>
      </c>
    </row>
    <row r="53" spans="1:21" x14ac:dyDescent="0.25">
      <c r="A53" s="15">
        <v>42</v>
      </c>
      <c r="B53" s="13">
        <v>44629</v>
      </c>
      <c r="C53" s="14">
        <v>0.3576388888888889</v>
      </c>
      <c r="D53" s="15">
        <v>1033737281</v>
      </c>
      <c r="E53" s="43" t="s">
        <v>145</v>
      </c>
      <c r="F53" s="62">
        <v>3112495766</v>
      </c>
      <c r="G53" s="15" t="s">
        <v>32</v>
      </c>
      <c r="H53" s="15" t="s">
        <v>32</v>
      </c>
      <c r="I53" s="15" t="s">
        <v>45</v>
      </c>
      <c r="J53" s="15" t="s">
        <v>45</v>
      </c>
      <c r="K53" s="15" t="s">
        <v>32</v>
      </c>
      <c r="L53" s="15" t="s">
        <v>32</v>
      </c>
      <c r="M53" s="15" t="s">
        <v>32</v>
      </c>
      <c r="N53" s="18" t="str">
        <f t="shared" si="0"/>
        <v>0</v>
      </c>
      <c r="O53" s="18" t="str">
        <f t="shared" si="9"/>
        <v>0</v>
      </c>
      <c r="P53" s="18"/>
      <c r="Q53" s="52">
        <f t="shared" si="2"/>
        <v>0</v>
      </c>
      <c r="R53" s="20" t="str">
        <f t="shared" si="3"/>
        <v/>
      </c>
      <c r="S53" s="20" t="str">
        <f t="shared" si="7"/>
        <v>X</v>
      </c>
      <c r="T53" s="15" t="s">
        <v>46</v>
      </c>
      <c r="U53" s="47" t="str">
        <f t="shared" si="10"/>
        <v>No</v>
      </c>
    </row>
    <row r="54" spans="1:21" x14ac:dyDescent="0.25">
      <c r="A54" s="15">
        <v>43</v>
      </c>
      <c r="B54" s="13">
        <v>44629</v>
      </c>
      <c r="C54" s="14">
        <v>0.39513888888888887</v>
      </c>
      <c r="D54" s="15">
        <v>1085322063</v>
      </c>
      <c r="E54" s="43" t="s">
        <v>146</v>
      </c>
      <c r="F54" s="62">
        <v>3012226229</v>
      </c>
      <c r="G54" s="15" t="s">
        <v>32</v>
      </c>
      <c r="H54" s="15" t="s">
        <v>32</v>
      </c>
      <c r="I54" s="15" t="s">
        <v>45</v>
      </c>
      <c r="J54" s="15" t="s">
        <v>45</v>
      </c>
      <c r="K54" s="15" t="s">
        <v>32</v>
      </c>
      <c r="L54" s="15" t="s">
        <v>32</v>
      </c>
      <c r="M54" s="15" t="s">
        <v>45</v>
      </c>
      <c r="N54" s="18" t="str">
        <f t="shared" si="0"/>
        <v>0</v>
      </c>
      <c r="O54" s="18" t="str">
        <f t="shared" si="9"/>
        <v>0</v>
      </c>
      <c r="P54" s="18"/>
      <c r="Q54" s="52">
        <f t="shared" si="2"/>
        <v>0</v>
      </c>
      <c r="R54" s="20" t="str">
        <f t="shared" si="3"/>
        <v/>
      </c>
      <c r="S54" s="20" t="str">
        <f t="shared" si="7"/>
        <v>X</v>
      </c>
      <c r="T54" s="15" t="s">
        <v>46</v>
      </c>
      <c r="U54" s="47" t="str">
        <f t="shared" si="10"/>
        <v>No</v>
      </c>
    </row>
    <row r="55" spans="1:21" x14ac:dyDescent="0.25">
      <c r="A55" s="15">
        <v>44</v>
      </c>
      <c r="B55" s="13">
        <v>44629</v>
      </c>
      <c r="C55" s="14">
        <v>0.61736111111111114</v>
      </c>
      <c r="D55" s="15">
        <v>93362894</v>
      </c>
      <c r="E55" s="43" t="s">
        <v>147</v>
      </c>
      <c r="F55" s="62">
        <v>3115213700</v>
      </c>
      <c r="G55" s="15" t="s">
        <v>32</v>
      </c>
      <c r="H55" s="15" t="s">
        <v>32</v>
      </c>
      <c r="I55" s="15" t="s">
        <v>32</v>
      </c>
      <c r="J55" s="15" t="s">
        <v>45</v>
      </c>
      <c r="K55" s="15" t="s">
        <v>32</v>
      </c>
      <c r="L55" s="15" t="s">
        <v>32</v>
      </c>
      <c r="M55" s="15" t="s">
        <v>32</v>
      </c>
      <c r="N55" s="18" t="str">
        <f t="shared" si="0"/>
        <v>30</v>
      </c>
      <c r="O55" s="18" t="str">
        <f t="shared" si="9"/>
        <v>0</v>
      </c>
      <c r="P55" s="18"/>
      <c r="Q55" s="52">
        <f t="shared" si="2"/>
        <v>30</v>
      </c>
      <c r="R55" s="20" t="str">
        <f t="shared" si="3"/>
        <v/>
      </c>
      <c r="S55" s="20" t="str">
        <f t="shared" si="7"/>
        <v>X</v>
      </c>
      <c r="T55" s="15" t="s">
        <v>87</v>
      </c>
      <c r="U55" s="47" t="str">
        <f t="shared" si="10"/>
        <v>No</v>
      </c>
    </row>
    <row r="56" spans="1:21" x14ac:dyDescent="0.25">
      <c r="A56" s="15">
        <v>45</v>
      </c>
      <c r="B56" s="13">
        <v>44629</v>
      </c>
      <c r="C56" s="14">
        <v>0.6333333333333333</v>
      </c>
      <c r="D56" s="15">
        <v>93362894</v>
      </c>
      <c r="E56" s="43" t="s">
        <v>147</v>
      </c>
      <c r="F56" s="62">
        <v>3115213700</v>
      </c>
      <c r="G56" s="15" t="s">
        <v>32</v>
      </c>
      <c r="H56" s="15" t="s">
        <v>32</v>
      </c>
      <c r="I56" s="15" t="s">
        <v>32</v>
      </c>
      <c r="J56" s="15" t="s">
        <v>45</v>
      </c>
      <c r="K56" s="15" t="s">
        <v>32</v>
      </c>
      <c r="L56" s="15" t="s">
        <v>32</v>
      </c>
      <c r="M56" s="15" t="s">
        <v>32</v>
      </c>
      <c r="N56" s="18" t="str">
        <f t="shared" si="0"/>
        <v>30</v>
      </c>
      <c r="O56" s="18" t="str">
        <f t="shared" si="9"/>
        <v>0</v>
      </c>
      <c r="P56" s="18"/>
      <c r="Q56" s="52">
        <f t="shared" si="2"/>
        <v>30</v>
      </c>
      <c r="R56" s="20" t="str">
        <f t="shared" si="3"/>
        <v/>
      </c>
      <c r="S56" s="20" t="str">
        <f t="shared" si="7"/>
        <v>X</v>
      </c>
      <c r="T56" s="15" t="s">
        <v>87</v>
      </c>
      <c r="U56" s="47" t="str">
        <f t="shared" si="10"/>
        <v>No</v>
      </c>
    </row>
    <row r="57" spans="1:21" x14ac:dyDescent="0.25">
      <c r="A57" s="15">
        <v>46</v>
      </c>
      <c r="B57" s="13">
        <v>44630</v>
      </c>
      <c r="C57" s="14">
        <v>0.56736111111111109</v>
      </c>
      <c r="D57" s="16"/>
      <c r="E57" s="43" t="s">
        <v>148</v>
      </c>
      <c r="F57" s="62">
        <v>3128826527</v>
      </c>
      <c r="G57" s="15" t="s">
        <v>45</v>
      </c>
      <c r="H57" s="15" t="s">
        <v>45</v>
      </c>
      <c r="I57" s="15" t="s">
        <v>45</v>
      </c>
      <c r="J57" s="15" t="s">
        <v>45</v>
      </c>
      <c r="K57" s="15" t="s">
        <v>45</v>
      </c>
      <c r="L57" s="15" t="s">
        <v>45</v>
      </c>
      <c r="M57" s="15" t="s">
        <v>45</v>
      </c>
      <c r="N57" s="18" t="str">
        <f t="shared" si="0"/>
        <v>0</v>
      </c>
      <c r="O57" s="18" t="str">
        <f t="shared" si="9"/>
        <v>0</v>
      </c>
      <c r="P57" s="18"/>
      <c r="Q57" s="52">
        <f t="shared" si="2"/>
        <v>0</v>
      </c>
      <c r="R57" s="20" t="str">
        <f t="shared" si="3"/>
        <v/>
      </c>
      <c r="S57" s="20" t="str">
        <f t="shared" si="7"/>
        <v>X</v>
      </c>
      <c r="T57" s="15" t="s">
        <v>137</v>
      </c>
      <c r="U57" s="47" t="str">
        <f t="shared" si="10"/>
        <v>No</v>
      </c>
    </row>
    <row r="58" spans="1:21" x14ac:dyDescent="0.25">
      <c r="A58" s="15">
        <v>47</v>
      </c>
      <c r="B58" s="13">
        <v>44630</v>
      </c>
      <c r="C58" s="14">
        <v>0.70763888888888893</v>
      </c>
      <c r="D58" s="15">
        <v>1079391798</v>
      </c>
      <c r="E58" s="43" t="s">
        <v>149</v>
      </c>
      <c r="F58" s="62">
        <v>3154597957</v>
      </c>
      <c r="G58" s="15" t="s">
        <v>32</v>
      </c>
      <c r="H58" s="15" t="s">
        <v>32</v>
      </c>
      <c r="I58" s="15" t="s">
        <v>45</v>
      </c>
      <c r="J58" s="15" t="s">
        <v>45</v>
      </c>
      <c r="K58" s="15" t="s">
        <v>45</v>
      </c>
      <c r="L58" s="15" t="s">
        <v>32</v>
      </c>
      <c r="M58" s="15" t="s">
        <v>32</v>
      </c>
      <c r="N58" s="18" t="str">
        <f t="shared" si="0"/>
        <v>0</v>
      </c>
      <c r="O58" s="18" t="str">
        <f t="shared" si="9"/>
        <v>0</v>
      </c>
      <c r="P58" s="18"/>
      <c r="Q58" s="52">
        <f t="shared" si="2"/>
        <v>0</v>
      </c>
      <c r="R58" s="20" t="str">
        <f t="shared" si="3"/>
        <v/>
      </c>
      <c r="S58" s="20" t="str">
        <f t="shared" si="7"/>
        <v>X</v>
      </c>
      <c r="T58" s="15" t="s">
        <v>46</v>
      </c>
      <c r="U58" s="47" t="str">
        <f t="shared" si="10"/>
        <v>No</v>
      </c>
    </row>
    <row r="59" spans="1:21" x14ac:dyDescent="0.25">
      <c r="A59" s="15">
        <v>48</v>
      </c>
      <c r="B59" s="13">
        <v>44630</v>
      </c>
      <c r="C59" s="14">
        <v>0.85833333333333328</v>
      </c>
      <c r="D59" s="15">
        <v>1051359531</v>
      </c>
      <c r="E59" s="43" t="s">
        <v>150</v>
      </c>
      <c r="F59" s="62">
        <v>3007473600</v>
      </c>
      <c r="G59" s="15" t="s">
        <v>45</v>
      </c>
      <c r="H59" s="15" t="s">
        <v>32</v>
      </c>
      <c r="I59" s="15" t="s">
        <v>45</v>
      </c>
      <c r="J59" s="15" t="s">
        <v>45</v>
      </c>
      <c r="K59" s="15" t="s">
        <v>45</v>
      </c>
      <c r="L59" s="15" t="s">
        <v>32</v>
      </c>
      <c r="M59" s="15" t="s">
        <v>45</v>
      </c>
      <c r="N59" s="18" t="str">
        <f t="shared" si="0"/>
        <v>0</v>
      </c>
      <c r="O59" s="18" t="str">
        <f t="shared" si="9"/>
        <v>0</v>
      </c>
      <c r="P59" s="18"/>
      <c r="Q59" s="52">
        <f t="shared" si="2"/>
        <v>0</v>
      </c>
      <c r="R59" s="20" t="str">
        <f t="shared" si="3"/>
        <v/>
      </c>
      <c r="S59" s="20" t="str">
        <f t="shared" si="7"/>
        <v>X</v>
      </c>
      <c r="T59" s="15" t="s">
        <v>46</v>
      </c>
      <c r="U59" s="47" t="str">
        <f t="shared" si="10"/>
        <v>No</v>
      </c>
    </row>
    <row r="60" spans="1:21" x14ac:dyDescent="0.25">
      <c r="A60" s="15">
        <v>49</v>
      </c>
      <c r="B60" s="13">
        <v>44630</v>
      </c>
      <c r="C60" s="14">
        <v>0.90555555555555556</v>
      </c>
      <c r="D60" s="15">
        <v>1061767940</v>
      </c>
      <c r="E60" s="43" t="s">
        <v>151</v>
      </c>
      <c r="F60" s="62">
        <v>3163726592</v>
      </c>
      <c r="G60" s="15" t="s">
        <v>45</v>
      </c>
      <c r="H60" s="15" t="s">
        <v>45</v>
      </c>
      <c r="I60" s="15" t="s">
        <v>45</v>
      </c>
      <c r="J60" s="15" t="s">
        <v>45</v>
      </c>
      <c r="K60" s="15" t="s">
        <v>45</v>
      </c>
      <c r="L60" s="15" t="s">
        <v>32</v>
      </c>
      <c r="M60" s="15" t="s">
        <v>32</v>
      </c>
      <c r="N60" s="18" t="str">
        <f t="shared" si="0"/>
        <v>0</v>
      </c>
      <c r="O60" s="18" t="str">
        <f t="shared" si="9"/>
        <v>0</v>
      </c>
      <c r="P60" s="18"/>
      <c r="Q60" s="52">
        <f t="shared" si="2"/>
        <v>0</v>
      </c>
      <c r="R60" s="20" t="str">
        <f t="shared" si="3"/>
        <v/>
      </c>
      <c r="S60" s="20" t="str">
        <f t="shared" si="7"/>
        <v>X</v>
      </c>
      <c r="T60" s="15" t="s">
        <v>137</v>
      </c>
      <c r="U60" s="47" t="str">
        <f t="shared" si="10"/>
        <v>No</v>
      </c>
    </row>
    <row r="61" spans="1:21" x14ac:dyDescent="0.25">
      <c r="A61" s="15">
        <v>50</v>
      </c>
      <c r="B61" s="13">
        <v>44630</v>
      </c>
      <c r="C61" s="14">
        <v>0.92777777777777781</v>
      </c>
      <c r="D61" s="15">
        <v>71773182</v>
      </c>
      <c r="E61" s="43" t="s">
        <v>152</v>
      </c>
      <c r="F61" s="62">
        <v>5455537</v>
      </c>
      <c r="G61" s="15" t="s">
        <v>32</v>
      </c>
      <c r="H61" s="15" t="s">
        <v>32</v>
      </c>
      <c r="I61" s="15" t="s">
        <v>45</v>
      </c>
      <c r="J61" s="15" t="s">
        <v>45</v>
      </c>
      <c r="K61" s="15" t="s">
        <v>32</v>
      </c>
      <c r="L61" s="15" t="s">
        <v>32</v>
      </c>
      <c r="M61" s="15" t="s">
        <v>45</v>
      </c>
      <c r="N61" s="18" t="str">
        <f t="shared" si="0"/>
        <v>0</v>
      </c>
      <c r="O61" s="18" t="str">
        <f t="shared" si="9"/>
        <v>0</v>
      </c>
      <c r="P61" s="18"/>
      <c r="Q61" s="52">
        <f t="shared" si="2"/>
        <v>0</v>
      </c>
      <c r="R61" s="20" t="str">
        <f t="shared" si="3"/>
        <v/>
      </c>
      <c r="S61" s="20" t="str">
        <f t="shared" si="7"/>
        <v>X</v>
      </c>
      <c r="T61" s="15" t="s">
        <v>46</v>
      </c>
      <c r="U61" s="47" t="str">
        <f t="shared" si="10"/>
        <v>No</v>
      </c>
    </row>
    <row r="62" spans="1:21" x14ac:dyDescent="0.25">
      <c r="A62" s="15">
        <v>51</v>
      </c>
      <c r="B62" s="13">
        <v>44630</v>
      </c>
      <c r="C62" s="14">
        <v>0.97638888888888886</v>
      </c>
      <c r="D62" s="15">
        <v>1088016918</v>
      </c>
      <c r="E62" s="43" t="s">
        <v>153</v>
      </c>
      <c r="F62" s="62">
        <v>3188567400</v>
      </c>
      <c r="G62" s="15" t="s">
        <v>32</v>
      </c>
      <c r="H62" s="15" t="s">
        <v>45</v>
      </c>
      <c r="I62" s="15" t="s">
        <v>45</v>
      </c>
      <c r="J62" s="15" t="s">
        <v>45</v>
      </c>
      <c r="K62" s="15" t="s">
        <v>34</v>
      </c>
      <c r="L62" s="15" t="s">
        <v>32</v>
      </c>
      <c r="M62" s="15" t="s">
        <v>45</v>
      </c>
      <c r="N62" s="18" t="str">
        <f t="shared" si="0"/>
        <v>0</v>
      </c>
      <c r="O62" s="18" t="str">
        <f t="shared" si="9"/>
        <v>0</v>
      </c>
      <c r="P62" s="18"/>
      <c r="Q62" s="52">
        <f t="shared" si="2"/>
        <v>0</v>
      </c>
      <c r="R62" s="20" t="str">
        <f t="shared" si="3"/>
        <v/>
      </c>
      <c r="S62" s="20" t="str">
        <f t="shared" si="7"/>
        <v>X</v>
      </c>
      <c r="T62" s="15" t="s">
        <v>137</v>
      </c>
      <c r="U62" s="47" t="str">
        <f t="shared" si="10"/>
        <v>No</v>
      </c>
    </row>
    <row r="63" spans="1:21" x14ac:dyDescent="0.25">
      <c r="A63" s="15">
        <v>52</v>
      </c>
      <c r="B63" s="13">
        <v>44631</v>
      </c>
      <c r="C63" s="14">
        <v>0.32013888888888886</v>
      </c>
      <c r="D63" s="15">
        <v>1151946165</v>
      </c>
      <c r="E63" s="43" t="s">
        <v>154</v>
      </c>
      <c r="F63" s="62">
        <v>3134580191</v>
      </c>
      <c r="G63" s="15" t="s">
        <v>32</v>
      </c>
      <c r="H63" s="15" t="s">
        <v>32</v>
      </c>
      <c r="I63" s="15" t="s">
        <v>45</v>
      </c>
      <c r="J63" s="15" t="s">
        <v>45</v>
      </c>
      <c r="K63" s="15" t="s">
        <v>32</v>
      </c>
      <c r="L63" s="15" t="s">
        <v>32</v>
      </c>
      <c r="M63" s="15" t="s">
        <v>32</v>
      </c>
      <c r="N63" s="18" t="str">
        <f t="shared" si="0"/>
        <v>0</v>
      </c>
      <c r="O63" s="18" t="str">
        <f t="shared" si="9"/>
        <v>0</v>
      </c>
      <c r="P63" s="18"/>
      <c r="Q63" s="52">
        <f t="shared" si="2"/>
        <v>0</v>
      </c>
      <c r="R63" s="20" t="str">
        <f t="shared" si="3"/>
        <v/>
      </c>
      <c r="S63" s="20" t="str">
        <f t="shared" si="7"/>
        <v>X</v>
      </c>
      <c r="T63" s="15" t="s">
        <v>46</v>
      </c>
      <c r="U63" s="47" t="str">
        <f t="shared" si="10"/>
        <v>No</v>
      </c>
    </row>
    <row r="64" spans="1:21" x14ac:dyDescent="0.25">
      <c r="A64" s="15">
        <v>53</v>
      </c>
      <c r="B64" s="13">
        <v>44631</v>
      </c>
      <c r="C64" s="14">
        <v>0.3611111111111111</v>
      </c>
      <c r="D64" s="15">
        <v>78751075</v>
      </c>
      <c r="E64" s="43" t="s">
        <v>155</v>
      </c>
      <c r="F64" s="62">
        <v>3016180198</v>
      </c>
      <c r="G64" s="15" t="s">
        <v>45</v>
      </c>
      <c r="H64" s="15" t="s">
        <v>32</v>
      </c>
      <c r="I64" s="15" t="s">
        <v>45</v>
      </c>
      <c r="J64" s="15" t="s">
        <v>45</v>
      </c>
      <c r="K64" s="15" t="s">
        <v>32</v>
      </c>
      <c r="L64" s="15" t="s">
        <v>32</v>
      </c>
      <c r="M64" s="15" t="s">
        <v>32</v>
      </c>
      <c r="N64" s="18" t="str">
        <f t="shared" si="0"/>
        <v>0</v>
      </c>
      <c r="O64" s="18" t="str">
        <f t="shared" si="9"/>
        <v>0</v>
      </c>
      <c r="P64" s="18"/>
      <c r="Q64" s="52">
        <f t="shared" si="2"/>
        <v>0</v>
      </c>
      <c r="R64" s="20" t="str">
        <f t="shared" si="3"/>
        <v/>
      </c>
      <c r="S64" s="20" t="str">
        <f t="shared" si="7"/>
        <v>X</v>
      </c>
      <c r="T64" s="15" t="s">
        <v>46</v>
      </c>
      <c r="U64" s="47" t="str">
        <f t="shared" si="10"/>
        <v>No</v>
      </c>
    </row>
    <row r="65" spans="1:21" x14ac:dyDescent="0.25">
      <c r="A65" s="15">
        <v>54</v>
      </c>
      <c r="B65" s="13">
        <v>44631</v>
      </c>
      <c r="C65" s="14">
        <v>0.49375000000000002</v>
      </c>
      <c r="D65" s="15">
        <v>1053604500</v>
      </c>
      <c r="E65" s="43" t="s">
        <v>156</v>
      </c>
      <c r="F65" s="62">
        <v>3115654308</v>
      </c>
      <c r="G65" s="15" t="s">
        <v>32</v>
      </c>
      <c r="H65" s="15" t="s">
        <v>32</v>
      </c>
      <c r="I65" s="15" t="s">
        <v>45</v>
      </c>
      <c r="J65" s="15" t="s">
        <v>45</v>
      </c>
      <c r="K65" s="15" t="s">
        <v>32</v>
      </c>
      <c r="L65" s="15" t="s">
        <v>32</v>
      </c>
      <c r="M65" s="15" t="s">
        <v>45</v>
      </c>
      <c r="N65" s="18" t="str">
        <f t="shared" si="0"/>
        <v>0</v>
      </c>
      <c r="O65" s="18" t="str">
        <f t="shared" si="9"/>
        <v>0</v>
      </c>
      <c r="P65" s="18"/>
      <c r="Q65" s="52">
        <f t="shared" si="2"/>
        <v>0</v>
      </c>
      <c r="R65" s="20" t="str">
        <f t="shared" si="3"/>
        <v/>
      </c>
      <c r="S65" s="20" t="str">
        <f t="shared" si="7"/>
        <v>X</v>
      </c>
      <c r="T65" s="15" t="s">
        <v>46</v>
      </c>
      <c r="U65" s="47" t="str">
        <f t="shared" si="10"/>
        <v>No</v>
      </c>
    </row>
    <row r="66" spans="1:21" x14ac:dyDescent="0.25">
      <c r="A66" s="15">
        <v>55</v>
      </c>
      <c r="B66" s="13">
        <v>44631</v>
      </c>
      <c r="C66" s="14">
        <v>0.49583333333333335</v>
      </c>
      <c r="D66" s="15">
        <v>74376928</v>
      </c>
      <c r="E66" s="43" t="s">
        <v>157</v>
      </c>
      <c r="F66" s="62">
        <v>3204530305</v>
      </c>
      <c r="G66" s="15" t="s">
        <v>32</v>
      </c>
      <c r="H66" s="15" t="s">
        <v>32</v>
      </c>
      <c r="I66" s="15" t="s">
        <v>45</v>
      </c>
      <c r="J66" s="15" t="s">
        <v>45</v>
      </c>
      <c r="K66" s="15" t="s">
        <v>32</v>
      </c>
      <c r="L66" s="15" t="s">
        <v>32</v>
      </c>
      <c r="M66" s="15" t="s">
        <v>45</v>
      </c>
      <c r="N66" s="18" t="str">
        <f t="shared" si="0"/>
        <v>0</v>
      </c>
      <c r="O66" s="18" t="str">
        <f t="shared" si="9"/>
        <v>0</v>
      </c>
      <c r="P66" s="18"/>
      <c r="Q66" s="52">
        <f t="shared" si="2"/>
        <v>0</v>
      </c>
      <c r="R66" s="20" t="str">
        <f t="shared" si="3"/>
        <v/>
      </c>
      <c r="S66" s="20" t="str">
        <f t="shared" si="7"/>
        <v>X</v>
      </c>
      <c r="T66" s="15" t="s">
        <v>46</v>
      </c>
      <c r="U66" s="47" t="str">
        <f t="shared" si="10"/>
        <v>No</v>
      </c>
    </row>
    <row r="67" spans="1:21" x14ac:dyDescent="0.25">
      <c r="A67" s="15">
        <v>56</v>
      </c>
      <c r="B67" s="13">
        <v>44631</v>
      </c>
      <c r="C67" s="14">
        <v>0.62222222222222223</v>
      </c>
      <c r="D67" s="15">
        <v>30582367</v>
      </c>
      <c r="E67" s="43" t="s">
        <v>158</v>
      </c>
      <c r="F67" s="62">
        <v>3016998664</v>
      </c>
      <c r="G67" s="15" t="s">
        <v>32</v>
      </c>
      <c r="H67" s="15" t="s">
        <v>32</v>
      </c>
      <c r="I67" s="15" t="s">
        <v>45</v>
      </c>
      <c r="J67" s="15" t="s">
        <v>45</v>
      </c>
      <c r="K67" s="15" t="s">
        <v>32</v>
      </c>
      <c r="L67" s="15" t="s">
        <v>32</v>
      </c>
      <c r="M67" s="15" t="s">
        <v>45</v>
      </c>
      <c r="N67" s="18" t="str">
        <f t="shared" si="0"/>
        <v>0</v>
      </c>
      <c r="O67" s="18" t="str">
        <f t="shared" si="9"/>
        <v>0</v>
      </c>
      <c r="P67" s="18"/>
      <c r="Q67" s="52">
        <f t="shared" si="2"/>
        <v>0</v>
      </c>
      <c r="R67" s="20" t="str">
        <f t="shared" si="3"/>
        <v/>
      </c>
      <c r="S67" s="20" t="str">
        <f t="shared" si="7"/>
        <v>X</v>
      </c>
      <c r="T67" s="15" t="s">
        <v>46</v>
      </c>
      <c r="U67" s="47" t="str">
        <f t="shared" si="10"/>
        <v>No</v>
      </c>
    </row>
    <row r="68" spans="1:21" x14ac:dyDescent="0.25">
      <c r="A68" s="15">
        <v>57</v>
      </c>
      <c r="B68" s="13">
        <v>44631</v>
      </c>
      <c r="C68" s="14">
        <v>0.65277777777777779</v>
      </c>
      <c r="D68" s="15">
        <v>80156268</v>
      </c>
      <c r="E68" s="43" t="s">
        <v>159</v>
      </c>
      <c r="F68" s="62">
        <v>3112360676</v>
      </c>
      <c r="G68" s="15" t="s">
        <v>32</v>
      </c>
      <c r="H68" s="15" t="s">
        <v>45</v>
      </c>
      <c r="I68" s="15" t="s">
        <v>45</v>
      </c>
      <c r="J68" s="15" t="s">
        <v>45</v>
      </c>
      <c r="K68" s="15" t="s">
        <v>45</v>
      </c>
      <c r="L68" s="15" t="s">
        <v>32</v>
      </c>
      <c r="M68" s="15" t="s">
        <v>32</v>
      </c>
      <c r="N68" s="18" t="str">
        <f t="shared" si="0"/>
        <v>0</v>
      </c>
      <c r="O68" s="18" t="str">
        <f t="shared" si="9"/>
        <v>0</v>
      </c>
      <c r="P68" s="18"/>
      <c r="Q68" s="52">
        <f t="shared" si="2"/>
        <v>0</v>
      </c>
      <c r="R68" s="20" t="str">
        <f t="shared" si="3"/>
        <v/>
      </c>
      <c r="S68" s="20" t="str">
        <f t="shared" si="7"/>
        <v>X</v>
      </c>
      <c r="T68" s="15" t="s">
        <v>137</v>
      </c>
      <c r="U68" s="47" t="str">
        <f t="shared" si="10"/>
        <v>No</v>
      </c>
    </row>
    <row r="69" spans="1:21" x14ac:dyDescent="0.25">
      <c r="A69" s="15">
        <v>58</v>
      </c>
      <c r="B69" s="13">
        <v>44631</v>
      </c>
      <c r="C69" s="14">
        <v>0.6645833333333333</v>
      </c>
      <c r="D69" s="15">
        <v>34331157</v>
      </c>
      <c r="E69" s="51" t="s">
        <v>160</v>
      </c>
      <c r="F69" s="62">
        <v>3122287259</v>
      </c>
      <c r="G69" s="15" t="s">
        <v>32</v>
      </c>
      <c r="H69" s="15" t="s">
        <v>32</v>
      </c>
      <c r="I69" s="15" t="s">
        <v>45</v>
      </c>
      <c r="J69" s="15" t="s">
        <v>45</v>
      </c>
      <c r="K69" s="15" t="s">
        <v>45</v>
      </c>
      <c r="L69" s="15" t="s">
        <v>45</v>
      </c>
      <c r="M69" s="15" t="s">
        <v>45</v>
      </c>
      <c r="N69" s="18" t="str">
        <f t="shared" si="0"/>
        <v>0</v>
      </c>
      <c r="O69" s="18" t="str">
        <f t="shared" si="9"/>
        <v>0</v>
      </c>
      <c r="P69" s="18"/>
      <c r="Q69" s="52">
        <f t="shared" si="2"/>
        <v>0</v>
      </c>
      <c r="R69" s="20" t="str">
        <f t="shared" si="3"/>
        <v/>
      </c>
      <c r="S69" s="20" t="str">
        <f t="shared" si="7"/>
        <v>X</v>
      </c>
      <c r="T69" s="15" t="s">
        <v>46</v>
      </c>
      <c r="U69" s="47" t="str">
        <f t="shared" si="10"/>
        <v>No</v>
      </c>
    </row>
    <row r="70" spans="1:21" x14ac:dyDescent="0.25">
      <c r="A70" s="3"/>
      <c r="B70" s="1"/>
      <c r="C70" s="1"/>
      <c r="D70" s="1"/>
      <c r="E70" s="36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</row>
    <row r="71" spans="1:21" x14ac:dyDescent="0.25">
      <c r="A71" s="3"/>
      <c r="B71" s="1"/>
      <c r="C71" s="1"/>
      <c r="D71" s="1"/>
      <c r="E71" s="36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</row>
    <row r="72" spans="1:21" x14ac:dyDescent="0.25">
      <c r="A72" s="3"/>
      <c r="B72" s="1"/>
      <c r="C72" s="1"/>
      <c r="D72" s="1"/>
      <c r="E72" s="36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</row>
    <row r="73" spans="1:21" x14ac:dyDescent="0.25">
      <c r="A73" s="3"/>
      <c r="B73" s="1"/>
      <c r="C73" s="1"/>
      <c r="D73" s="1"/>
      <c r="E73" s="36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</row>
    <row r="74" spans="1:21" x14ac:dyDescent="0.25">
      <c r="A74" s="3"/>
      <c r="B74" s="1"/>
      <c r="C74" s="1"/>
      <c r="D74" s="1"/>
      <c r="E74" s="36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</row>
    <row r="75" spans="1:21" x14ac:dyDescent="0.25">
      <c r="A75" s="3"/>
      <c r="B75" s="1"/>
      <c r="C75" s="1"/>
      <c r="D75" s="1"/>
      <c r="E75" s="36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</row>
    <row r="76" spans="1:21" x14ac:dyDescent="0.25">
      <c r="A76" s="3"/>
      <c r="B76" s="1"/>
      <c r="C76" s="1"/>
      <c r="D76" s="1"/>
      <c r="E76" s="36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</row>
    <row r="77" spans="1:21" x14ac:dyDescent="0.25">
      <c r="A77" s="3"/>
      <c r="B77" s="1"/>
      <c r="C77" s="1"/>
      <c r="D77" s="1"/>
      <c r="E77" s="36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</row>
    <row r="78" spans="1:21" x14ac:dyDescent="0.25">
      <c r="A78" s="3"/>
      <c r="B78" s="1"/>
      <c r="C78" s="1"/>
      <c r="D78" s="1"/>
      <c r="E78" s="36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</row>
    <row r="79" spans="1:21" x14ac:dyDescent="0.25">
      <c r="A79" s="3"/>
      <c r="B79" s="1"/>
      <c r="C79" s="1"/>
      <c r="D79" s="1"/>
      <c r="E79" s="36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</row>
    <row r="80" spans="1:21" x14ac:dyDescent="0.25">
      <c r="A80" s="3"/>
      <c r="B80" s="1"/>
      <c r="C80" s="1"/>
      <c r="D80" s="1"/>
      <c r="E80" s="36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</row>
    <row r="81" spans="1:21" x14ac:dyDescent="0.25">
      <c r="A81" s="3"/>
      <c r="B81" s="1"/>
      <c r="C81" s="1"/>
      <c r="D81" s="1"/>
      <c r="E81" s="36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</row>
    <row r="82" spans="1:21" x14ac:dyDescent="0.25">
      <c r="A82" s="3"/>
      <c r="B82" s="1"/>
      <c r="C82" s="1"/>
      <c r="D82" s="1"/>
      <c r="E82" s="36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</row>
    <row r="83" spans="1:21" x14ac:dyDescent="0.25">
      <c r="A83" s="3"/>
      <c r="B83" s="1"/>
      <c r="C83" s="1"/>
      <c r="D83" s="1"/>
      <c r="E83" s="36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</row>
    <row r="84" spans="1:21" x14ac:dyDescent="0.25">
      <c r="A84" s="3"/>
      <c r="B84" s="1"/>
      <c r="C84" s="1"/>
      <c r="D84" s="1"/>
      <c r="E84" s="36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</row>
    <row r="85" spans="1:21" x14ac:dyDescent="0.25">
      <c r="A85" s="3"/>
      <c r="B85" s="1"/>
      <c r="C85" s="1"/>
      <c r="D85" s="1"/>
      <c r="E85" s="36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</row>
    <row r="86" spans="1:21" x14ac:dyDescent="0.25">
      <c r="A86" s="3"/>
      <c r="B86" s="1"/>
      <c r="C86" s="1"/>
      <c r="D86" s="1"/>
      <c r="E86" s="36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</row>
    <row r="87" spans="1:21" x14ac:dyDescent="0.25">
      <c r="A87" s="3"/>
      <c r="B87" s="1"/>
      <c r="C87" s="1"/>
      <c r="D87" s="1"/>
      <c r="E87" s="36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</row>
    <row r="88" spans="1:21" x14ac:dyDescent="0.25">
      <c r="A88" s="3"/>
      <c r="B88" s="1"/>
      <c r="C88" s="1"/>
      <c r="D88" s="1"/>
      <c r="E88" s="36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</row>
    <row r="89" spans="1:21" x14ac:dyDescent="0.25">
      <c r="A89" s="3"/>
      <c r="B89" s="1"/>
      <c r="C89" s="1"/>
      <c r="D89" s="1"/>
      <c r="E89" s="36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</row>
    <row r="90" spans="1:21" x14ac:dyDescent="0.25">
      <c r="A90" s="3"/>
      <c r="B90" s="1"/>
      <c r="C90" s="1"/>
      <c r="D90" s="1"/>
      <c r="E90" s="36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</row>
    <row r="91" spans="1:21" x14ac:dyDescent="0.25">
      <c r="A91" s="3"/>
      <c r="B91" s="1"/>
      <c r="C91" s="1"/>
      <c r="D91" s="1"/>
      <c r="E91" s="36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</row>
    <row r="92" spans="1:21" x14ac:dyDescent="0.25">
      <c r="A92" s="3"/>
      <c r="B92" s="1"/>
      <c r="C92" s="1"/>
      <c r="D92" s="1"/>
      <c r="E92" s="36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</row>
    <row r="93" spans="1:21" x14ac:dyDescent="0.25">
      <c r="A93" s="3"/>
      <c r="B93" s="1"/>
      <c r="C93" s="1"/>
      <c r="D93" s="1"/>
      <c r="E93" s="36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</row>
    <row r="94" spans="1:21" x14ac:dyDescent="0.25">
      <c r="A94" s="3"/>
      <c r="B94" s="1"/>
      <c r="C94" s="1"/>
      <c r="D94" s="1"/>
      <c r="E94" s="36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</row>
    <row r="95" spans="1:21" x14ac:dyDescent="0.25">
      <c r="A95" s="3"/>
      <c r="B95" s="1"/>
      <c r="C95" s="1"/>
      <c r="D95" s="1"/>
      <c r="E95" s="36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</row>
    <row r="96" spans="1:21" x14ac:dyDescent="0.25">
      <c r="A96" s="3"/>
      <c r="B96" s="1"/>
      <c r="C96" s="1"/>
      <c r="D96" s="1"/>
      <c r="E96" s="36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</row>
    <row r="97" spans="1:21" x14ac:dyDescent="0.25">
      <c r="A97" s="3"/>
      <c r="B97" s="1"/>
      <c r="C97" s="1"/>
      <c r="D97" s="1"/>
      <c r="E97" s="36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</row>
    <row r="98" spans="1:21" x14ac:dyDescent="0.25">
      <c r="A98" s="3"/>
      <c r="B98" s="1"/>
      <c r="C98" s="1"/>
      <c r="D98" s="1"/>
      <c r="E98" s="36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</row>
    <row r="99" spans="1:21" x14ac:dyDescent="0.25">
      <c r="A99" s="3"/>
      <c r="B99" s="1"/>
      <c r="C99" s="1"/>
      <c r="D99" s="1"/>
      <c r="E99" s="36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</row>
    <row r="100" spans="1:21" x14ac:dyDescent="0.25">
      <c r="A100" s="3"/>
      <c r="B100" s="1"/>
      <c r="C100" s="1"/>
      <c r="D100" s="1"/>
      <c r="E100" s="3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</row>
    <row r="101" spans="1:21" x14ac:dyDescent="0.25">
      <c r="A101" s="3"/>
      <c r="B101" s="1"/>
      <c r="C101" s="1"/>
      <c r="D101" s="1"/>
      <c r="E101" s="3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</row>
    <row r="102" spans="1:21" x14ac:dyDescent="0.25">
      <c r="A102" s="3"/>
      <c r="B102" s="1"/>
      <c r="C102" s="1"/>
      <c r="D102" s="1"/>
      <c r="E102" s="3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</row>
    <row r="103" spans="1:21" x14ac:dyDescent="0.25">
      <c r="A103" s="3"/>
      <c r="B103" s="1"/>
      <c r="C103" s="1"/>
      <c r="D103" s="1"/>
      <c r="E103" s="3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</row>
    <row r="104" spans="1:21" x14ac:dyDescent="0.25">
      <c r="A104" s="3"/>
      <c r="B104" s="1"/>
      <c r="C104" s="1"/>
      <c r="D104" s="1"/>
      <c r="E104" s="3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</row>
    <row r="105" spans="1:21" x14ac:dyDescent="0.25">
      <c r="A105" s="3"/>
      <c r="B105" s="1"/>
      <c r="C105" s="1"/>
      <c r="D105" s="1"/>
      <c r="E105" s="3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</row>
    <row r="106" spans="1:21" x14ac:dyDescent="0.25">
      <c r="A106" s="3"/>
      <c r="B106" s="1"/>
      <c r="C106" s="1"/>
      <c r="D106" s="1"/>
      <c r="E106" s="3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</row>
    <row r="107" spans="1:21" x14ac:dyDescent="0.25">
      <c r="A107" s="3"/>
      <c r="B107" s="1"/>
      <c r="C107" s="1"/>
      <c r="D107" s="1"/>
      <c r="E107" s="3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</row>
    <row r="108" spans="1:21" x14ac:dyDescent="0.25">
      <c r="A108" s="3"/>
      <c r="B108" s="1"/>
      <c r="C108" s="1"/>
      <c r="D108" s="1"/>
      <c r="E108" s="3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</row>
    <row r="109" spans="1:21" x14ac:dyDescent="0.25">
      <c r="A109" s="3"/>
      <c r="B109" s="1"/>
      <c r="C109" s="1"/>
      <c r="D109" s="1"/>
      <c r="E109" s="3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</row>
    <row r="110" spans="1:21" x14ac:dyDescent="0.25">
      <c r="A110" s="3"/>
      <c r="B110" s="1"/>
      <c r="C110" s="1"/>
      <c r="D110" s="1"/>
      <c r="E110" s="3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</row>
    <row r="111" spans="1:21" x14ac:dyDescent="0.25">
      <c r="A111" s="3"/>
      <c r="B111" s="1"/>
      <c r="C111" s="1"/>
      <c r="D111" s="1"/>
      <c r="E111" s="3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</row>
    <row r="112" spans="1:21" x14ac:dyDescent="0.25">
      <c r="A112" s="3"/>
      <c r="B112" s="1"/>
      <c r="C112" s="1"/>
      <c r="D112" s="1"/>
      <c r="E112" s="3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</row>
    <row r="113" spans="1:21" x14ac:dyDescent="0.25">
      <c r="A113" s="3"/>
      <c r="B113" s="1"/>
      <c r="C113" s="1"/>
      <c r="D113" s="1"/>
      <c r="E113" s="3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</row>
    <row r="114" spans="1:21" x14ac:dyDescent="0.25">
      <c r="A114" s="3"/>
      <c r="B114" s="1"/>
      <c r="C114" s="1"/>
      <c r="D114" s="1"/>
      <c r="E114" s="3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</row>
    <row r="115" spans="1:21" x14ac:dyDescent="0.25">
      <c r="A115" s="3"/>
      <c r="B115" s="1"/>
      <c r="C115" s="1"/>
      <c r="D115" s="1"/>
      <c r="E115" s="3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</row>
    <row r="116" spans="1:21" x14ac:dyDescent="0.25">
      <c r="A116" s="3"/>
      <c r="B116" s="1"/>
      <c r="C116" s="1"/>
      <c r="D116" s="1"/>
      <c r="E116" s="3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</row>
    <row r="117" spans="1:21" x14ac:dyDescent="0.25">
      <c r="A117" s="3"/>
      <c r="B117" s="1"/>
      <c r="C117" s="1"/>
      <c r="D117" s="1"/>
      <c r="E117" s="3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</row>
    <row r="118" spans="1:21" x14ac:dyDescent="0.25">
      <c r="A118" s="3"/>
      <c r="B118" s="1"/>
      <c r="C118" s="1"/>
      <c r="D118" s="1"/>
      <c r="E118" s="3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</row>
    <row r="119" spans="1:21" x14ac:dyDescent="0.25">
      <c r="A119" s="3"/>
      <c r="B119" s="1"/>
      <c r="C119" s="1"/>
      <c r="D119" s="1"/>
      <c r="E119" s="3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</row>
    <row r="120" spans="1:21" x14ac:dyDescent="0.25">
      <c r="A120" s="3"/>
      <c r="B120" s="1"/>
      <c r="C120" s="1"/>
      <c r="D120" s="1"/>
      <c r="E120" s="3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</row>
    <row r="121" spans="1:21" x14ac:dyDescent="0.25">
      <c r="A121" s="3"/>
      <c r="B121" s="1"/>
      <c r="C121" s="1"/>
      <c r="D121" s="1"/>
      <c r="E121" s="3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</row>
    <row r="122" spans="1:21" x14ac:dyDescent="0.25">
      <c r="A122" s="3"/>
      <c r="B122" s="1"/>
      <c r="C122" s="1"/>
      <c r="D122" s="1"/>
      <c r="E122" s="3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</row>
    <row r="123" spans="1:21" x14ac:dyDescent="0.25">
      <c r="A123" s="3"/>
      <c r="B123" s="1"/>
      <c r="C123" s="1"/>
      <c r="D123" s="1"/>
      <c r="E123" s="3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</row>
    <row r="124" spans="1:21" x14ac:dyDescent="0.25">
      <c r="A124" s="3"/>
      <c r="B124" s="1"/>
      <c r="C124" s="1"/>
      <c r="D124" s="1"/>
      <c r="E124" s="3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</row>
    <row r="125" spans="1:21" x14ac:dyDescent="0.25">
      <c r="A125" s="3"/>
      <c r="B125" s="1"/>
      <c r="C125" s="1"/>
      <c r="D125" s="1"/>
      <c r="E125" s="3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</row>
    <row r="126" spans="1:21" x14ac:dyDescent="0.25">
      <c r="A126" s="3"/>
      <c r="B126" s="1"/>
      <c r="C126" s="1"/>
      <c r="D126" s="1"/>
      <c r="E126" s="3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</row>
    <row r="127" spans="1:21" x14ac:dyDescent="0.25">
      <c r="A127" s="3"/>
      <c r="B127" s="1"/>
      <c r="C127" s="1"/>
      <c r="D127" s="1"/>
      <c r="E127" s="3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</row>
    <row r="128" spans="1:21" x14ac:dyDescent="0.25">
      <c r="A128" s="3"/>
      <c r="B128" s="1"/>
      <c r="C128" s="1"/>
      <c r="D128" s="1"/>
      <c r="E128" s="3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</row>
    <row r="129" spans="1:21" x14ac:dyDescent="0.25">
      <c r="A129" s="3"/>
      <c r="B129" s="1"/>
      <c r="C129" s="1"/>
      <c r="D129" s="1"/>
      <c r="E129" s="3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</row>
    <row r="130" spans="1:21" x14ac:dyDescent="0.25">
      <c r="A130" s="3"/>
      <c r="B130" s="1"/>
      <c r="C130" s="1"/>
      <c r="D130" s="1"/>
      <c r="E130" s="3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</row>
    <row r="131" spans="1:21" x14ac:dyDescent="0.25">
      <c r="A131" s="3"/>
      <c r="B131" s="1"/>
      <c r="C131" s="1"/>
      <c r="D131" s="1"/>
      <c r="E131" s="3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</row>
    <row r="132" spans="1:21" x14ac:dyDescent="0.25">
      <c r="A132" s="3"/>
      <c r="B132" s="1"/>
      <c r="C132" s="1"/>
      <c r="D132" s="1"/>
      <c r="E132" s="3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</row>
    <row r="133" spans="1:21" x14ac:dyDescent="0.25">
      <c r="A133" s="3"/>
      <c r="B133" s="1"/>
      <c r="C133" s="1"/>
      <c r="D133" s="1"/>
      <c r="E133" s="3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</row>
    <row r="134" spans="1:21" x14ac:dyDescent="0.25">
      <c r="A134" s="3"/>
      <c r="B134" s="1"/>
      <c r="C134" s="1"/>
      <c r="D134" s="1"/>
      <c r="E134" s="3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</row>
    <row r="135" spans="1:21" x14ac:dyDescent="0.25">
      <c r="A135" s="3"/>
      <c r="B135" s="1"/>
      <c r="C135" s="1"/>
      <c r="D135" s="1"/>
      <c r="E135" s="3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</row>
    <row r="136" spans="1:21" x14ac:dyDescent="0.25">
      <c r="A136" s="3"/>
      <c r="B136" s="1"/>
      <c r="C136" s="1"/>
      <c r="D136" s="1"/>
      <c r="E136" s="3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</row>
    <row r="137" spans="1:21" x14ac:dyDescent="0.25">
      <c r="A137" s="3"/>
      <c r="B137" s="1"/>
      <c r="C137" s="1"/>
      <c r="D137" s="1"/>
      <c r="E137" s="3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</row>
    <row r="138" spans="1:21" x14ac:dyDescent="0.25">
      <c r="A138" s="3"/>
      <c r="B138" s="1"/>
      <c r="C138" s="1"/>
      <c r="D138" s="1"/>
      <c r="E138" s="3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</row>
    <row r="139" spans="1:21" x14ac:dyDescent="0.25">
      <c r="A139" s="3"/>
      <c r="B139" s="1"/>
      <c r="C139" s="1"/>
      <c r="D139" s="1"/>
      <c r="E139" s="3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</row>
    <row r="140" spans="1:21" x14ac:dyDescent="0.25">
      <c r="A140" s="3"/>
      <c r="B140" s="1"/>
      <c r="C140" s="1"/>
      <c r="D140" s="1"/>
      <c r="E140" s="3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</row>
    <row r="141" spans="1:21" x14ac:dyDescent="0.25">
      <c r="A141" s="3"/>
      <c r="B141" s="1"/>
      <c r="C141" s="1"/>
      <c r="D141" s="1"/>
      <c r="E141" s="3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</row>
    <row r="142" spans="1:21" x14ac:dyDescent="0.25">
      <c r="A142" s="3"/>
      <c r="B142" s="1"/>
      <c r="C142" s="1"/>
      <c r="D142" s="1"/>
      <c r="E142" s="3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</row>
    <row r="143" spans="1:21" x14ac:dyDescent="0.25">
      <c r="A143" s="3"/>
      <c r="B143" s="1"/>
      <c r="C143" s="1"/>
      <c r="D143" s="1"/>
      <c r="E143" s="3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</row>
    <row r="144" spans="1:21" x14ac:dyDescent="0.25">
      <c r="A144" s="3"/>
      <c r="B144" s="1"/>
      <c r="C144" s="1"/>
      <c r="D144" s="1"/>
      <c r="E144" s="3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</row>
    <row r="145" spans="1:21" x14ac:dyDescent="0.25">
      <c r="A145" s="3"/>
      <c r="B145" s="1"/>
      <c r="C145" s="1"/>
      <c r="D145" s="1"/>
      <c r="E145" s="3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</row>
    <row r="146" spans="1:21" x14ac:dyDescent="0.25">
      <c r="A146" s="3"/>
      <c r="B146" s="1"/>
      <c r="C146" s="1"/>
      <c r="D146" s="1"/>
      <c r="E146" s="3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</row>
    <row r="147" spans="1:21" x14ac:dyDescent="0.25">
      <c r="A147" s="3"/>
      <c r="B147" s="1"/>
      <c r="C147" s="1"/>
      <c r="D147" s="1"/>
      <c r="E147" s="3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</row>
    <row r="148" spans="1:21" x14ac:dyDescent="0.25">
      <c r="A148" s="3"/>
      <c r="B148" s="1"/>
      <c r="C148" s="1"/>
      <c r="D148" s="1"/>
      <c r="E148" s="3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</row>
    <row r="149" spans="1:21" x14ac:dyDescent="0.25">
      <c r="A149" s="3"/>
      <c r="B149" s="1"/>
      <c r="C149" s="1"/>
      <c r="D149" s="1"/>
      <c r="E149" s="3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</row>
    <row r="150" spans="1:21" x14ac:dyDescent="0.25">
      <c r="A150" s="3"/>
      <c r="B150" s="1"/>
      <c r="C150" s="1"/>
      <c r="D150" s="1"/>
      <c r="E150" s="3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</row>
    <row r="151" spans="1:21" x14ac:dyDescent="0.25">
      <c r="A151" s="3"/>
      <c r="B151" s="1"/>
      <c r="C151" s="1"/>
      <c r="D151" s="1"/>
      <c r="E151" s="3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</row>
    <row r="152" spans="1:21" x14ac:dyDescent="0.25">
      <c r="A152" s="3"/>
      <c r="B152" s="1"/>
      <c r="C152" s="1"/>
      <c r="D152" s="1"/>
      <c r="E152" s="3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</row>
    <row r="153" spans="1:21" x14ac:dyDescent="0.25">
      <c r="A153" s="3"/>
      <c r="B153" s="1"/>
      <c r="C153" s="1"/>
      <c r="D153" s="1"/>
      <c r="E153" s="3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</row>
    <row r="154" spans="1:21" x14ac:dyDescent="0.25">
      <c r="A154" s="3"/>
      <c r="B154" s="1"/>
      <c r="C154" s="1"/>
      <c r="D154" s="1"/>
      <c r="E154" s="3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</row>
    <row r="155" spans="1:21" x14ac:dyDescent="0.25">
      <c r="A155" s="3"/>
      <c r="B155" s="1"/>
      <c r="C155" s="1"/>
      <c r="D155" s="1"/>
      <c r="E155" s="3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</row>
    <row r="156" spans="1:21" x14ac:dyDescent="0.25">
      <c r="A156" s="3"/>
      <c r="B156" s="1"/>
      <c r="C156" s="1"/>
      <c r="D156" s="1"/>
      <c r="E156" s="3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</row>
    <row r="157" spans="1:21" x14ac:dyDescent="0.25">
      <c r="A157" s="3"/>
      <c r="B157" s="1"/>
      <c r="C157" s="1"/>
      <c r="D157" s="1"/>
      <c r="E157" s="3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</row>
    <row r="158" spans="1:21" x14ac:dyDescent="0.25">
      <c r="A158" s="3"/>
      <c r="B158" s="1"/>
      <c r="C158" s="1"/>
      <c r="D158" s="1"/>
      <c r="E158" s="3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</row>
    <row r="159" spans="1:21" x14ac:dyDescent="0.25">
      <c r="A159" s="3"/>
      <c r="B159" s="1"/>
      <c r="C159" s="1"/>
      <c r="D159" s="1"/>
      <c r="E159" s="3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</row>
    <row r="160" spans="1:21" x14ac:dyDescent="0.25">
      <c r="A160" s="3"/>
      <c r="B160" s="1"/>
      <c r="C160" s="1"/>
      <c r="D160" s="1"/>
      <c r="E160" s="3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</row>
    <row r="161" spans="1:21" x14ac:dyDescent="0.25">
      <c r="A161" s="3"/>
      <c r="B161" s="1"/>
      <c r="C161" s="1"/>
      <c r="D161" s="1"/>
      <c r="E161" s="3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</row>
    <row r="162" spans="1:21" x14ac:dyDescent="0.25">
      <c r="A162" s="3"/>
      <c r="B162" s="1"/>
      <c r="C162" s="1"/>
      <c r="D162" s="1"/>
      <c r="E162" s="3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</row>
    <row r="163" spans="1:21" x14ac:dyDescent="0.25">
      <c r="A163" s="3"/>
      <c r="B163" s="1"/>
      <c r="C163" s="1"/>
      <c r="D163" s="1"/>
      <c r="E163" s="3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</row>
    <row r="164" spans="1:21" x14ac:dyDescent="0.25">
      <c r="A164" s="3"/>
      <c r="B164" s="1"/>
      <c r="C164" s="1"/>
      <c r="D164" s="1"/>
      <c r="E164" s="3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</row>
    <row r="165" spans="1:21" x14ac:dyDescent="0.25">
      <c r="A165" s="3"/>
      <c r="B165" s="1"/>
      <c r="C165" s="1"/>
      <c r="D165" s="1"/>
      <c r="E165" s="3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</row>
    <row r="166" spans="1:21" x14ac:dyDescent="0.25">
      <c r="A166" s="3"/>
      <c r="B166" s="1"/>
      <c r="C166" s="1"/>
      <c r="D166" s="1"/>
      <c r="E166" s="3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</row>
    <row r="167" spans="1:21" x14ac:dyDescent="0.25">
      <c r="A167" s="3"/>
      <c r="B167" s="1"/>
      <c r="C167" s="1"/>
      <c r="D167" s="1"/>
      <c r="E167" s="3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</row>
    <row r="168" spans="1:21" x14ac:dyDescent="0.25">
      <c r="A168" s="3"/>
      <c r="B168" s="1"/>
      <c r="C168" s="1"/>
      <c r="D168" s="1"/>
      <c r="E168" s="3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</row>
    <row r="169" spans="1:21" x14ac:dyDescent="0.25">
      <c r="A169" s="3"/>
      <c r="B169" s="1"/>
      <c r="C169" s="1"/>
      <c r="D169" s="1"/>
      <c r="E169" s="3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</row>
    <row r="170" spans="1:21" x14ac:dyDescent="0.25">
      <c r="A170" s="3"/>
      <c r="B170" s="1"/>
      <c r="C170" s="1"/>
      <c r="D170" s="1"/>
      <c r="E170" s="3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</row>
    <row r="171" spans="1:21" x14ac:dyDescent="0.25">
      <c r="A171" s="3"/>
      <c r="B171" s="1"/>
      <c r="C171" s="1"/>
      <c r="D171" s="1"/>
      <c r="E171" s="3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</row>
    <row r="172" spans="1:21" x14ac:dyDescent="0.25">
      <c r="A172" s="3"/>
      <c r="B172" s="1"/>
      <c r="C172" s="1"/>
      <c r="D172" s="1"/>
      <c r="E172" s="3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</row>
    <row r="173" spans="1:21" x14ac:dyDescent="0.25">
      <c r="A173" s="3"/>
      <c r="B173" s="1"/>
      <c r="C173" s="1"/>
      <c r="D173" s="1"/>
      <c r="E173" s="3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</row>
    <row r="174" spans="1:21" x14ac:dyDescent="0.25">
      <c r="A174" s="3"/>
      <c r="B174" s="1"/>
      <c r="C174" s="1"/>
      <c r="D174" s="1"/>
      <c r="E174" s="3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</row>
    <row r="175" spans="1:21" x14ac:dyDescent="0.25">
      <c r="A175" s="3"/>
      <c r="B175" s="1"/>
      <c r="C175" s="1"/>
      <c r="D175" s="1"/>
      <c r="E175" s="3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</row>
    <row r="176" spans="1:21" x14ac:dyDescent="0.25">
      <c r="A176" s="3"/>
      <c r="B176" s="1"/>
      <c r="C176" s="1"/>
      <c r="D176" s="1"/>
      <c r="E176" s="3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</row>
    <row r="177" spans="1:21" x14ac:dyDescent="0.25">
      <c r="A177" s="3"/>
      <c r="B177" s="1"/>
      <c r="C177" s="1"/>
      <c r="D177" s="1"/>
      <c r="E177" s="3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</row>
    <row r="178" spans="1:21" x14ac:dyDescent="0.25">
      <c r="A178" s="3"/>
      <c r="B178" s="1"/>
      <c r="C178" s="1"/>
      <c r="D178" s="1"/>
      <c r="E178" s="3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</row>
    <row r="179" spans="1:21" x14ac:dyDescent="0.25">
      <c r="A179" s="3"/>
      <c r="B179" s="1"/>
      <c r="C179" s="1"/>
      <c r="D179" s="1"/>
      <c r="E179" s="3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</row>
    <row r="180" spans="1:21" x14ac:dyDescent="0.25">
      <c r="A180" s="3"/>
      <c r="B180" s="1"/>
      <c r="C180" s="1"/>
      <c r="D180" s="1"/>
      <c r="E180" s="3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</row>
    <row r="181" spans="1:21" x14ac:dyDescent="0.25">
      <c r="A181" s="3"/>
      <c r="B181" s="1"/>
      <c r="C181" s="1"/>
      <c r="D181" s="1"/>
      <c r="E181" s="3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</row>
    <row r="182" spans="1:21" x14ac:dyDescent="0.25">
      <c r="A182" s="3"/>
      <c r="B182" s="1"/>
      <c r="C182" s="1"/>
      <c r="D182" s="1"/>
      <c r="E182" s="3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</row>
    <row r="183" spans="1:21" x14ac:dyDescent="0.25">
      <c r="A183" s="3"/>
      <c r="B183" s="1"/>
      <c r="C183" s="1"/>
      <c r="D183" s="1"/>
      <c r="E183" s="3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</row>
    <row r="184" spans="1:21" x14ac:dyDescent="0.25">
      <c r="A184" s="3"/>
      <c r="B184" s="1"/>
      <c r="C184" s="1"/>
      <c r="D184" s="1"/>
      <c r="E184" s="3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</row>
    <row r="185" spans="1:21" x14ac:dyDescent="0.25">
      <c r="A185" s="3"/>
      <c r="B185" s="1"/>
      <c r="C185" s="1"/>
      <c r="D185" s="1"/>
      <c r="E185" s="3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</row>
    <row r="186" spans="1:21" x14ac:dyDescent="0.25">
      <c r="A186" s="3"/>
      <c r="B186" s="1"/>
      <c r="C186" s="1"/>
      <c r="D186" s="1"/>
      <c r="E186" s="3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</row>
    <row r="187" spans="1:21" x14ac:dyDescent="0.25">
      <c r="A187" s="3"/>
      <c r="B187" s="1"/>
      <c r="C187" s="1"/>
      <c r="D187" s="1"/>
      <c r="E187" s="3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</row>
    <row r="188" spans="1:21" x14ac:dyDescent="0.25">
      <c r="A188" s="3"/>
      <c r="B188" s="1"/>
      <c r="C188" s="1"/>
      <c r="D188" s="1"/>
      <c r="E188" s="3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</row>
    <row r="189" spans="1:21" x14ac:dyDescent="0.25">
      <c r="A189" s="3"/>
      <c r="B189" s="1"/>
      <c r="C189" s="1"/>
      <c r="D189" s="1"/>
      <c r="E189" s="3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</row>
    <row r="190" spans="1:21" x14ac:dyDescent="0.25">
      <c r="A190" s="3"/>
      <c r="B190" s="1"/>
      <c r="C190" s="1"/>
      <c r="D190" s="1"/>
      <c r="E190" s="3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</row>
    <row r="191" spans="1:21" x14ac:dyDescent="0.25">
      <c r="A191" s="3"/>
      <c r="B191" s="1"/>
      <c r="C191" s="1"/>
      <c r="D191" s="1"/>
      <c r="E191" s="3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</row>
    <row r="192" spans="1:21" x14ac:dyDescent="0.25">
      <c r="A192" s="3"/>
      <c r="B192" s="1"/>
      <c r="C192" s="1"/>
      <c r="D192" s="1"/>
      <c r="E192" s="3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</row>
    <row r="193" spans="1:21" x14ac:dyDescent="0.25">
      <c r="A193" s="3"/>
      <c r="B193" s="1"/>
      <c r="C193" s="1"/>
      <c r="D193" s="1"/>
      <c r="E193" s="3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</row>
    <row r="194" spans="1:21" x14ac:dyDescent="0.25">
      <c r="A194" s="3"/>
      <c r="B194" s="1"/>
      <c r="C194" s="1"/>
      <c r="D194" s="1"/>
      <c r="E194" s="3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</row>
    <row r="195" spans="1:21" x14ac:dyDescent="0.25">
      <c r="A195" s="3"/>
      <c r="B195" s="1"/>
      <c r="C195" s="1"/>
      <c r="D195" s="1"/>
      <c r="E195" s="3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</row>
    <row r="196" spans="1:21" x14ac:dyDescent="0.25">
      <c r="A196" s="2"/>
      <c r="B196" s="2"/>
      <c r="C196" s="2"/>
      <c r="D196" s="2"/>
      <c r="E196" s="6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2"/>
      <c r="B197" s="2"/>
      <c r="C197" s="2"/>
      <c r="D197" s="2"/>
      <c r="E197" s="6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2"/>
      <c r="B198" s="2"/>
      <c r="C198" s="2"/>
      <c r="D198" s="2"/>
      <c r="E198" s="6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A199" s="2"/>
      <c r="B199" s="2"/>
      <c r="C199" s="2"/>
      <c r="D199" s="2"/>
      <c r="E199" s="6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A200" s="2"/>
      <c r="B200" s="2"/>
      <c r="C200" s="2"/>
      <c r="D200" s="2"/>
      <c r="E200" s="6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A201" s="2"/>
      <c r="B201" s="2"/>
      <c r="C201" s="2"/>
      <c r="D201" s="2"/>
      <c r="E201" s="6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A202" s="2"/>
      <c r="B202" s="2"/>
      <c r="C202" s="2"/>
      <c r="D202" s="2"/>
      <c r="E202" s="6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A203" s="2"/>
      <c r="B203" s="2"/>
      <c r="C203" s="2"/>
      <c r="D203" s="2"/>
      <c r="E203" s="6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A204" s="2"/>
      <c r="B204" s="2"/>
      <c r="C204" s="2"/>
      <c r="D204" s="2"/>
      <c r="E204" s="6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A205" s="2"/>
      <c r="B205" s="2"/>
      <c r="C205" s="2"/>
      <c r="D205" s="2"/>
      <c r="E205" s="6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2"/>
      <c r="B206" s="2"/>
      <c r="C206" s="2"/>
      <c r="D206" s="2"/>
      <c r="E206" s="6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25">
      <c r="A207" s="2"/>
      <c r="B207" s="2"/>
      <c r="C207" s="2"/>
      <c r="D207" s="2"/>
      <c r="E207" s="6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25">
      <c r="A208" s="2"/>
      <c r="B208" s="2"/>
      <c r="C208" s="2"/>
      <c r="D208" s="2"/>
      <c r="E208" s="6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25">
      <c r="A209" s="2"/>
      <c r="B209" s="2"/>
      <c r="C209" s="2"/>
      <c r="D209" s="2"/>
      <c r="E209" s="6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25">
      <c r="A210" s="2"/>
      <c r="B210" s="2"/>
      <c r="C210" s="2"/>
      <c r="D210" s="2"/>
      <c r="E210" s="6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25">
      <c r="A211" s="2"/>
      <c r="B211" s="2"/>
      <c r="C211" s="2"/>
      <c r="D211" s="2"/>
      <c r="E211" s="6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25">
      <c r="A212" s="2"/>
      <c r="B212" s="2"/>
      <c r="C212" s="2"/>
      <c r="D212" s="2"/>
      <c r="E212" s="6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25">
      <c r="A213" s="2"/>
      <c r="B213" s="2"/>
      <c r="C213" s="2"/>
      <c r="D213" s="2"/>
      <c r="E213" s="6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25">
      <c r="A214" s="2"/>
      <c r="B214" s="2"/>
      <c r="C214" s="2"/>
      <c r="D214" s="2"/>
      <c r="E214" s="6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25">
      <c r="A215" s="2"/>
      <c r="B215" s="2"/>
      <c r="C215" s="2"/>
      <c r="D215" s="2"/>
      <c r="E215" s="6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25">
      <c r="A216" s="2"/>
      <c r="B216" s="2"/>
      <c r="C216" s="2"/>
      <c r="D216" s="2"/>
      <c r="E216" s="6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25">
      <c r="A217" s="2"/>
      <c r="B217" s="2"/>
      <c r="C217" s="2"/>
      <c r="D217" s="2"/>
      <c r="E217" s="6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25">
      <c r="A218" s="2"/>
      <c r="B218" s="2"/>
      <c r="C218" s="2"/>
      <c r="D218" s="2"/>
      <c r="E218" s="6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25">
      <c r="A219" s="2"/>
      <c r="B219" s="2"/>
      <c r="C219" s="2"/>
      <c r="D219" s="2"/>
      <c r="E219" s="6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25">
      <c r="A220" s="2"/>
      <c r="B220" s="2"/>
      <c r="C220" s="2"/>
      <c r="D220" s="2"/>
      <c r="E220" s="6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25">
      <c r="A221" s="2"/>
      <c r="B221" s="2"/>
      <c r="C221" s="2"/>
      <c r="D221" s="2"/>
      <c r="E221" s="6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25">
      <c r="A222" s="2"/>
      <c r="B222" s="2"/>
      <c r="C222" s="2"/>
      <c r="D222" s="2"/>
      <c r="E222" s="6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25">
      <c r="A223" s="2"/>
      <c r="B223" s="2"/>
      <c r="C223" s="2"/>
      <c r="D223" s="2"/>
      <c r="E223" s="6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25">
      <c r="A224" s="2"/>
      <c r="B224" s="2"/>
      <c r="C224" s="2"/>
      <c r="D224" s="2"/>
      <c r="E224" s="65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25">
      <c r="A225" s="2"/>
      <c r="B225" s="2"/>
      <c r="C225" s="2"/>
      <c r="D225" s="2"/>
      <c r="E225" s="65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25">
      <c r="A226" s="2"/>
      <c r="B226" s="2"/>
      <c r="C226" s="2"/>
      <c r="D226" s="2"/>
      <c r="E226" s="6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25">
      <c r="A227" s="2"/>
      <c r="B227" s="2"/>
      <c r="C227" s="2"/>
      <c r="D227" s="2"/>
      <c r="E227" s="6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6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6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6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6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6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6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6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6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6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6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6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6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6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6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6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6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6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6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6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6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6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6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6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6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65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65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6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6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6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6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6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6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6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6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6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6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6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6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65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6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6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6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6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6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6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6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6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6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6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6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6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6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65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65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6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6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6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6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6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6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6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6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6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6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6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6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65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65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6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6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6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6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6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6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6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6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6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6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6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6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6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6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6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6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6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6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65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65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65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6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6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6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6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6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6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6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6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6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6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6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6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6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6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6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6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6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6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6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65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65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6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6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6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6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6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6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6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6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6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6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25">
      <c r="A348" s="2"/>
      <c r="B348" s="2"/>
      <c r="C348" s="2"/>
      <c r="D348" s="2"/>
      <c r="E348" s="6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25">
      <c r="A349" s="2"/>
      <c r="B349" s="2"/>
      <c r="C349" s="2"/>
      <c r="D349" s="2"/>
      <c r="E349" s="6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25">
      <c r="A350" s="2"/>
      <c r="B350" s="2"/>
      <c r="C350" s="2"/>
      <c r="D350" s="2"/>
      <c r="E350" s="65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25">
      <c r="A351" s="2"/>
      <c r="B351" s="2"/>
      <c r="C351" s="2"/>
      <c r="D351" s="2"/>
      <c r="E351" s="65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25">
      <c r="A352" s="2"/>
      <c r="B352" s="2"/>
      <c r="C352" s="2"/>
      <c r="D352" s="2"/>
      <c r="E352" s="6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25">
      <c r="A353" s="2"/>
      <c r="B353" s="2"/>
      <c r="C353" s="2"/>
      <c r="D353" s="2"/>
      <c r="E353" s="6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25">
      <c r="A354" s="2"/>
      <c r="B354" s="2"/>
      <c r="C354" s="2"/>
      <c r="D354" s="2"/>
      <c r="E354" s="6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25">
      <c r="A355" s="2"/>
      <c r="B355" s="2"/>
      <c r="C355" s="2"/>
      <c r="D355" s="2"/>
      <c r="E355" s="6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25">
      <c r="A356" s="2"/>
      <c r="B356" s="2"/>
      <c r="C356" s="2"/>
      <c r="D356" s="2"/>
      <c r="E356" s="6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25">
      <c r="A357" s="2"/>
      <c r="B357" s="2"/>
      <c r="C357" s="2"/>
      <c r="D357" s="2"/>
      <c r="E357" s="6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25">
      <c r="A358" s="2"/>
      <c r="B358" s="2"/>
      <c r="C358" s="2"/>
      <c r="D358" s="2"/>
      <c r="E358" s="6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25">
      <c r="A359" s="2"/>
      <c r="B359" s="2"/>
      <c r="C359" s="2"/>
      <c r="D359" s="2"/>
      <c r="E359" s="6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25">
      <c r="A360" s="2"/>
      <c r="B360" s="2"/>
      <c r="C360" s="2"/>
      <c r="D360" s="2"/>
      <c r="E360" s="6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25">
      <c r="A361" s="2"/>
      <c r="B361" s="2"/>
      <c r="C361" s="2"/>
      <c r="D361" s="2"/>
      <c r="E361" s="6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25">
      <c r="A362" s="2"/>
      <c r="B362" s="2"/>
      <c r="C362" s="2"/>
      <c r="D362" s="2"/>
      <c r="E362" s="6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25">
      <c r="A363" s="2"/>
      <c r="B363" s="2"/>
      <c r="C363" s="2"/>
      <c r="D363" s="2"/>
      <c r="E363" s="6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25">
      <c r="A364" s="2"/>
      <c r="B364" s="2"/>
      <c r="C364" s="2"/>
      <c r="D364" s="2"/>
      <c r="E364" s="65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25">
      <c r="A365" s="2"/>
      <c r="B365" s="2"/>
      <c r="C365" s="2"/>
      <c r="D365" s="2"/>
      <c r="E365" s="65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25">
      <c r="A366" s="2"/>
      <c r="B366" s="2"/>
      <c r="C366" s="2"/>
      <c r="D366" s="2"/>
      <c r="E366" s="6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25">
      <c r="A367" s="2"/>
      <c r="B367" s="2"/>
      <c r="C367" s="2"/>
      <c r="D367" s="2"/>
      <c r="E367" s="6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25">
      <c r="A368" s="2"/>
      <c r="B368" s="2"/>
      <c r="C368" s="2"/>
      <c r="D368" s="2"/>
      <c r="E368" s="6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25">
      <c r="A369" s="2"/>
      <c r="B369" s="2"/>
      <c r="C369" s="2"/>
      <c r="D369" s="2"/>
      <c r="E369" s="6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25">
      <c r="A370" s="2"/>
      <c r="B370" s="2"/>
      <c r="C370" s="2"/>
      <c r="D370" s="2"/>
      <c r="E370" s="65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25">
      <c r="A371" s="2"/>
      <c r="B371" s="2"/>
      <c r="C371" s="2"/>
      <c r="D371" s="2"/>
      <c r="E371" s="65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25">
      <c r="A372" s="2"/>
      <c r="B372" s="2"/>
      <c r="C372" s="2"/>
      <c r="D372" s="2"/>
      <c r="E372" s="65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25">
      <c r="A373" s="2"/>
      <c r="B373" s="2"/>
      <c r="C373" s="2"/>
      <c r="D373" s="2"/>
      <c r="E373" s="65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25">
      <c r="A374" s="2"/>
      <c r="B374" s="2"/>
      <c r="C374" s="2"/>
      <c r="D374" s="2"/>
      <c r="E374" s="65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25">
      <c r="A375" s="2"/>
      <c r="B375" s="2"/>
      <c r="C375" s="2"/>
      <c r="D375" s="2"/>
      <c r="E375" s="6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25">
      <c r="A376" s="2"/>
      <c r="B376" s="2"/>
      <c r="C376" s="2"/>
      <c r="D376" s="2"/>
      <c r="E376" s="6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25">
      <c r="A377" s="2"/>
      <c r="B377" s="2"/>
      <c r="C377" s="2"/>
      <c r="D377" s="2"/>
      <c r="E377" s="6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25">
      <c r="A378" s="2"/>
      <c r="B378" s="2"/>
      <c r="C378" s="2"/>
      <c r="D378" s="2"/>
      <c r="E378" s="65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25">
      <c r="A379" s="2"/>
      <c r="B379" s="2"/>
      <c r="C379" s="2"/>
      <c r="D379" s="2"/>
      <c r="E379" s="65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25">
      <c r="A380" s="2"/>
      <c r="B380" s="2"/>
      <c r="C380" s="2"/>
      <c r="D380" s="2"/>
      <c r="E380" s="6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25">
      <c r="A381" s="2"/>
      <c r="B381" s="2"/>
      <c r="C381" s="2"/>
      <c r="D381" s="2"/>
      <c r="E381" s="6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25">
      <c r="A382" s="2"/>
      <c r="B382" s="2"/>
      <c r="C382" s="2"/>
      <c r="D382" s="2"/>
      <c r="E382" s="6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25">
      <c r="A383" s="2"/>
      <c r="B383" s="2"/>
      <c r="C383" s="2"/>
      <c r="D383" s="2"/>
      <c r="E383" s="6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25">
      <c r="A384" s="2"/>
      <c r="B384" s="2"/>
      <c r="C384" s="2"/>
      <c r="D384" s="2"/>
      <c r="E384" s="65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25">
      <c r="A385" s="2"/>
      <c r="B385" s="2"/>
      <c r="C385" s="2"/>
      <c r="D385" s="2"/>
      <c r="E385" s="65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25">
      <c r="A386" s="2"/>
      <c r="B386" s="2"/>
      <c r="C386" s="2"/>
      <c r="D386" s="2"/>
      <c r="E386" s="65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25">
      <c r="A387" s="2"/>
      <c r="B387" s="2"/>
      <c r="C387" s="2"/>
      <c r="D387" s="2"/>
      <c r="E387" s="65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25">
      <c r="A388" s="2"/>
      <c r="B388" s="2"/>
      <c r="C388" s="2"/>
      <c r="D388" s="2"/>
      <c r="E388" s="6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25">
      <c r="A389" s="2"/>
      <c r="B389" s="2"/>
      <c r="C389" s="2"/>
      <c r="D389" s="2"/>
      <c r="E389" s="6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25">
      <c r="A390" s="2"/>
      <c r="B390" s="2"/>
      <c r="C390" s="2"/>
      <c r="D390" s="2"/>
      <c r="E390" s="6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25">
      <c r="A391" s="2"/>
      <c r="B391" s="2"/>
      <c r="C391" s="2"/>
      <c r="D391" s="2"/>
      <c r="E391" s="6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25">
      <c r="A392" s="2"/>
      <c r="B392" s="2"/>
      <c r="C392" s="2"/>
      <c r="D392" s="2"/>
      <c r="E392" s="6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25">
      <c r="A393" s="2"/>
      <c r="B393" s="2"/>
      <c r="C393" s="2"/>
      <c r="D393" s="2"/>
      <c r="E393" s="6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25">
      <c r="A394" s="2"/>
      <c r="B394" s="2"/>
      <c r="C394" s="2"/>
      <c r="D394" s="2"/>
      <c r="E394" s="6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25">
      <c r="A395" s="2"/>
      <c r="B395" s="2"/>
      <c r="C395" s="2"/>
      <c r="D395" s="2"/>
      <c r="E395" s="6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25">
      <c r="A396" s="2"/>
      <c r="B396" s="2"/>
      <c r="C396" s="2"/>
      <c r="D396" s="2"/>
      <c r="E396" s="6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25">
      <c r="A397" s="2"/>
      <c r="B397" s="2"/>
      <c r="C397" s="2"/>
      <c r="D397" s="2"/>
      <c r="E397" s="6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25">
      <c r="A398" s="2"/>
      <c r="B398" s="2"/>
      <c r="C398" s="2"/>
      <c r="D398" s="2"/>
      <c r="E398" s="6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25">
      <c r="A399" s="2"/>
      <c r="B399" s="2"/>
      <c r="C399" s="2"/>
      <c r="D399" s="2"/>
      <c r="E399" s="6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25">
      <c r="A400" s="2"/>
      <c r="B400" s="2"/>
      <c r="C400" s="2"/>
      <c r="D400" s="2"/>
      <c r="E400" s="6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25">
      <c r="A401" s="2"/>
      <c r="B401" s="2"/>
      <c r="C401" s="2"/>
      <c r="D401" s="2"/>
      <c r="E401" s="6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25">
      <c r="A402" s="2"/>
      <c r="B402" s="2"/>
      <c r="C402" s="2"/>
      <c r="D402" s="2"/>
      <c r="E402" s="6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25">
      <c r="A403" s="2"/>
      <c r="B403" s="2"/>
      <c r="C403" s="2"/>
      <c r="D403" s="2"/>
      <c r="E403" s="6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25">
      <c r="A404" s="2"/>
      <c r="B404" s="2"/>
      <c r="C404" s="2"/>
      <c r="D404" s="2"/>
      <c r="E404" s="6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25">
      <c r="A405" s="2"/>
      <c r="B405" s="2"/>
      <c r="C405" s="2"/>
      <c r="D405" s="2"/>
      <c r="E405" s="6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25">
      <c r="A406" s="2"/>
      <c r="B406" s="2"/>
      <c r="C406" s="2"/>
      <c r="D406" s="2"/>
      <c r="E406" s="6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25">
      <c r="A407" s="2"/>
      <c r="B407" s="2"/>
      <c r="C407" s="2"/>
      <c r="D407" s="2"/>
      <c r="E407" s="6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25">
      <c r="A408" s="2"/>
      <c r="B408" s="2"/>
      <c r="C408" s="2"/>
      <c r="D408" s="2"/>
      <c r="E408" s="6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25">
      <c r="A409" s="2"/>
      <c r="B409" s="2"/>
      <c r="C409" s="2"/>
      <c r="D409" s="2"/>
      <c r="E409" s="6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25">
      <c r="A410" s="2"/>
      <c r="B410" s="2"/>
      <c r="C410" s="2"/>
      <c r="D410" s="2"/>
      <c r="E410" s="6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25">
      <c r="A411" s="2"/>
      <c r="B411" s="2"/>
      <c r="C411" s="2"/>
      <c r="D411" s="2"/>
      <c r="E411" s="6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25">
      <c r="A412" s="2"/>
      <c r="B412" s="2"/>
      <c r="C412" s="2"/>
      <c r="D412" s="2"/>
      <c r="E412" s="6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25">
      <c r="A413" s="2"/>
      <c r="B413" s="2"/>
      <c r="C413" s="2"/>
      <c r="D413" s="2"/>
      <c r="E413" s="6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25">
      <c r="A414" s="2"/>
      <c r="B414" s="2"/>
      <c r="C414" s="2"/>
      <c r="D414" s="2"/>
      <c r="E414" s="6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25">
      <c r="A415" s="2"/>
      <c r="B415" s="2"/>
      <c r="C415" s="2"/>
      <c r="D415" s="2"/>
      <c r="E415" s="6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25">
      <c r="A416" s="2"/>
      <c r="B416" s="2"/>
      <c r="C416" s="2"/>
      <c r="D416" s="2"/>
      <c r="E416" s="6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25">
      <c r="A417" s="2"/>
      <c r="B417" s="2"/>
      <c r="C417" s="2"/>
      <c r="D417" s="2"/>
      <c r="E417" s="6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25">
      <c r="A418" s="2"/>
      <c r="B418" s="2"/>
      <c r="C418" s="2"/>
      <c r="D418" s="2"/>
      <c r="E418" s="6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25">
      <c r="A419" s="2"/>
      <c r="B419" s="2"/>
      <c r="C419" s="2"/>
      <c r="D419" s="2"/>
      <c r="E419" s="6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25">
      <c r="A420" s="2"/>
      <c r="B420" s="2"/>
      <c r="C420" s="2"/>
      <c r="D420" s="2"/>
      <c r="E420" s="65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25">
      <c r="A421" s="2"/>
      <c r="B421" s="2"/>
      <c r="C421" s="2"/>
      <c r="D421" s="2"/>
      <c r="E421" s="65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25">
      <c r="A422" s="2"/>
      <c r="B422" s="2"/>
      <c r="C422" s="2"/>
      <c r="D422" s="2"/>
      <c r="E422" s="6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25">
      <c r="A423" s="2"/>
      <c r="B423" s="2"/>
      <c r="C423" s="2"/>
      <c r="D423" s="2"/>
      <c r="E423" s="6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25">
      <c r="A424" s="2"/>
      <c r="B424" s="2"/>
      <c r="C424" s="2"/>
      <c r="D424" s="2"/>
      <c r="E424" s="6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25">
      <c r="A425" s="2"/>
      <c r="B425" s="2"/>
      <c r="C425" s="2"/>
      <c r="D425" s="2"/>
      <c r="E425" s="6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25">
      <c r="A426" s="2"/>
      <c r="B426" s="2"/>
      <c r="C426" s="2"/>
      <c r="D426" s="2"/>
      <c r="E426" s="65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25">
      <c r="A427" s="2"/>
      <c r="B427" s="2"/>
      <c r="C427" s="2"/>
      <c r="D427" s="2"/>
      <c r="E427" s="65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25">
      <c r="A428" s="2"/>
      <c r="B428" s="2"/>
      <c r="C428" s="2"/>
      <c r="D428" s="2"/>
      <c r="E428" s="65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25">
      <c r="A429" s="2"/>
      <c r="B429" s="2"/>
      <c r="C429" s="2"/>
      <c r="D429" s="2"/>
      <c r="E429" s="65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25">
      <c r="A430" s="2"/>
      <c r="B430" s="2"/>
      <c r="C430" s="2"/>
      <c r="D430" s="2"/>
      <c r="E430" s="65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25">
      <c r="A431" s="2"/>
      <c r="B431" s="2"/>
      <c r="C431" s="2"/>
      <c r="D431" s="2"/>
      <c r="E431" s="6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25">
      <c r="A432" s="2"/>
      <c r="B432" s="2"/>
      <c r="C432" s="2"/>
      <c r="D432" s="2"/>
      <c r="E432" s="6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25">
      <c r="A433" s="2"/>
      <c r="B433" s="2"/>
      <c r="C433" s="2"/>
      <c r="D433" s="2"/>
      <c r="E433" s="6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25">
      <c r="A434" s="2"/>
      <c r="B434" s="2"/>
      <c r="C434" s="2"/>
      <c r="D434" s="2"/>
      <c r="E434" s="65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25">
      <c r="A435" s="2"/>
      <c r="B435" s="2"/>
      <c r="C435" s="2"/>
      <c r="D435" s="2"/>
      <c r="E435" s="65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25">
      <c r="A436" s="2"/>
      <c r="B436" s="2"/>
      <c r="C436" s="2"/>
      <c r="D436" s="2"/>
      <c r="E436" s="6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25">
      <c r="A437" s="2"/>
      <c r="B437" s="2"/>
      <c r="C437" s="2"/>
      <c r="D437" s="2"/>
      <c r="E437" s="6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25">
      <c r="A438" s="2"/>
      <c r="B438" s="2"/>
      <c r="C438" s="2"/>
      <c r="D438" s="2"/>
      <c r="E438" s="6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25">
      <c r="A439" s="2"/>
      <c r="B439" s="2"/>
      <c r="C439" s="2"/>
      <c r="D439" s="2"/>
      <c r="E439" s="6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25">
      <c r="A440" s="2"/>
      <c r="B440" s="2"/>
      <c r="C440" s="2"/>
      <c r="D440" s="2"/>
      <c r="E440" s="6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25">
      <c r="A441" s="2"/>
      <c r="B441" s="2"/>
      <c r="C441" s="2"/>
      <c r="D441" s="2"/>
      <c r="E441" s="6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25">
      <c r="A442" s="2"/>
      <c r="B442" s="2"/>
      <c r="C442" s="2"/>
      <c r="D442" s="2"/>
      <c r="E442" s="6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25">
      <c r="A443" s="2"/>
      <c r="B443" s="2"/>
      <c r="C443" s="2"/>
      <c r="D443" s="2"/>
      <c r="E443" s="6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25">
      <c r="A444" s="2"/>
      <c r="B444" s="2"/>
      <c r="C444" s="2"/>
      <c r="D444" s="2"/>
      <c r="E444" s="6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25">
      <c r="A445" s="2"/>
      <c r="B445" s="2"/>
      <c r="C445" s="2"/>
      <c r="D445" s="2"/>
      <c r="E445" s="6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25">
      <c r="A446" s="2"/>
      <c r="B446" s="2"/>
      <c r="C446" s="2"/>
      <c r="D446" s="2"/>
      <c r="E446" s="6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25">
      <c r="A447" s="2"/>
      <c r="B447" s="2"/>
      <c r="C447" s="2"/>
      <c r="D447" s="2"/>
      <c r="E447" s="6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25">
      <c r="A448" s="2"/>
      <c r="B448" s="2"/>
      <c r="C448" s="2"/>
      <c r="D448" s="2"/>
      <c r="E448" s="65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25">
      <c r="A449" s="2"/>
      <c r="B449" s="2"/>
      <c r="C449" s="2"/>
      <c r="D449" s="2"/>
      <c r="E449" s="65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25">
      <c r="A450" s="2"/>
      <c r="B450" s="2"/>
      <c r="C450" s="2"/>
      <c r="D450" s="2"/>
      <c r="E450" s="6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25">
      <c r="A451" s="2"/>
      <c r="B451" s="2"/>
      <c r="C451" s="2"/>
      <c r="D451" s="2"/>
      <c r="E451" s="6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25">
      <c r="A452" s="2"/>
      <c r="B452" s="2"/>
      <c r="C452" s="2"/>
      <c r="D452" s="2"/>
      <c r="E452" s="6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25">
      <c r="A453" s="2"/>
      <c r="B453" s="2"/>
      <c r="C453" s="2"/>
      <c r="D453" s="2"/>
      <c r="E453" s="6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25">
      <c r="A454" s="2"/>
      <c r="B454" s="2"/>
      <c r="C454" s="2"/>
      <c r="D454" s="2"/>
      <c r="E454" s="6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25">
      <c r="A455" s="2"/>
      <c r="B455" s="2"/>
      <c r="C455" s="2"/>
      <c r="D455" s="2"/>
      <c r="E455" s="6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25">
      <c r="A456" s="2"/>
      <c r="B456" s="2"/>
      <c r="C456" s="2"/>
      <c r="D456" s="2"/>
      <c r="E456" s="6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25">
      <c r="A457" s="2"/>
      <c r="B457" s="2"/>
      <c r="C457" s="2"/>
      <c r="D457" s="2"/>
      <c r="E457" s="6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25">
      <c r="A458" s="2"/>
      <c r="B458" s="2"/>
      <c r="C458" s="2"/>
      <c r="D458" s="2"/>
      <c r="E458" s="6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25">
      <c r="A459" s="2"/>
      <c r="B459" s="2"/>
      <c r="C459" s="2"/>
      <c r="D459" s="2"/>
      <c r="E459" s="6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25">
      <c r="A460" s="2"/>
      <c r="B460" s="2"/>
      <c r="C460" s="2"/>
      <c r="D460" s="2"/>
      <c r="E460" s="6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25">
      <c r="A461" s="2"/>
      <c r="B461" s="2"/>
      <c r="C461" s="2"/>
      <c r="D461" s="2"/>
      <c r="E461" s="6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25">
      <c r="A462" s="2"/>
      <c r="B462" s="2"/>
      <c r="C462" s="2"/>
      <c r="D462" s="2"/>
      <c r="E462" s="6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25">
      <c r="A463" s="2"/>
      <c r="B463" s="2"/>
      <c r="C463" s="2"/>
      <c r="D463" s="2"/>
      <c r="E463" s="6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25">
      <c r="A464" s="2"/>
      <c r="B464" s="2"/>
      <c r="C464" s="2"/>
      <c r="D464" s="2"/>
      <c r="E464" s="6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25">
      <c r="A465" s="2"/>
      <c r="B465" s="2"/>
      <c r="C465" s="2"/>
      <c r="D465" s="2"/>
      <c r="E465" s="6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25">
      <c r="A466" s="2"/>
      <c r="B466" s="2"/>
      <c r="C466" s="2"/>
      <c r="D466" s="2"/>
      <c r="E466" s="6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25">
      <c r="A467" s="2"/>
      <c r="B467" s="2"/>
      <c r="C467" s="2"/>
      <c r="D467" s="2"/>
      <c r="E467" s="6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25">
      <c r="A468" s="2"/>
      <c r="B468" s="2"/>
      <c r="C468" s="2"/>
      <c r="D468" s="2"/>
      <c r="E468" s="6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25">
      <c r="A469" s="2"/>
      <c r="B469" s="2"/>
      <c r="C469" s="2"/>
      <c r="D469" s="2"/>
      <c r="E469" s="6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25">
      <c r="A470" s="2"/>
      <c r="B470" s="2"/>
      <c r="C470" s="2"/>
      <c r="D470" s="2"/>
      <c r="E470" s="6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25">
      <c r="A471" s="2"/>
      <c r="B471" s="2"/>
      <c r="C471" s="2"/>
      <c r="D471" s="2"/>
      <c r="E471" s="6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25">
      <c r="A472" s="2"/>
      <c r="B472" s="2"/>
      <c r="C472" s="2"/>
      <c r="D472" s="2"/>
      <c r="E472" s="6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25">
      <c r="A473" s="2"/>
      <c r="B473" s="2"/>
      <c r="C473" s="2"/>
      <c r="D473" s="2"/>
      <c r="E473" s="6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25">
      <c r="A474" s="2"/>
      <c r="B474" s="2"/>
      <c r="C474" s="2"/>
      <c r="D474" s="2"/>
      <c r="E474" s="6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25">
      <c r="A475" s="2"/>
      <c r="B475" s="2"/>
      <c r="C475" s="2"/>
      <c r="D475" s="2"/>
      <c r="E475" s="6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25">
      <c r="A476" s="2"/>
      <c r="B476" s="2"/>
      <c r="C476" s="2"/>
      <c r="D476" s="2"/>
      <c r="E476" s="65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25">
      <c r="A477" s="2"/>
      <c r="B477" s="2"/>
      <c r="C477" s="2"/>
      <c r="D477" s="2"/>
      <c r="E477" s="65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25">
      <c r="A478" s="2"/>
      <c r="B478" s="2"/>
      <c r="C478" s="2"/>
      <c r="D478" s="2"/>
      <c r="E478" s="6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25">
      <c r="A479" s="2"/>
      <c r="B479" s="2"/>
      <c r="C479" s="2"/>
      <c r="D479" s="2"/>
      <c r="E479" s="6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25">
      <c r="A480" s="2"/>
      <c r="B480" s="2"/>
      <c r="C480" s="2"/>
      <c r="D480" s="2"/>
      <c r="E480" s="6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25">
      <c r="A481" s="2"/>
      <c r="B481" s="2"/>
      <c r="C481" s="2"/>
      <c r="D481" s="2"/>
      <c r="E481" s="6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25">
      <c r="A482" s="2"/>
      <c r="B482" s="2"/>
      <c r="C482" s="2"/>
      <c r="D482" s="2"/>
      <c r="E482" s="6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25">
      <c r="A483" s="2"/>
      <c r="B483" s="2"/>
      <c r="C483" s="2"/>
      <c r="D483" s="2"/>
      <c r="E483" s="6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25">
      <c r="A484" s="2"/>
      <c r="B484" s="2"/>
      <c r="C484" s="2"/>
      <c r="D484" s="2"/>
      <c r="E484" s="6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25">
      <c r="A485" s="2"/>
      <c r="B485" s="2"/>
      <c r="C485" s="2"/>
      <c r="D485" s="2"/>
      <c r="E485" s="6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25">
      <c r="A486" s="2"/>
      <c r="B486" s="2"/>
      <c r="C486" s="2"/>
      <c r="D486" s="2"/>
      <c r="E486" s="6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25">
      <c r="A487" s="2"/>
      <c r="B487" s="2"/>
      <c r="C487" s="2"/>
      <c r="D487" s="2"/>
      <c r="E487" s="6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25">
      <c r="A488" s="2"/>
      <c r="B488" s="2"/>
      <c r="C488" s="2"/>
      <c r="D488" s="2"/>
      <c r="E488" s="6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25">
      <c r="A489" s="2"/>
      <c r="B489" s="2"/>
      <c r="C489" s="2"/>
      <c r="D489" s="2"/>
      <c r="E489" s="6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25">
      <c r="A490" s="2"/>
      <c r="B490" s="2"/>
      <c r="C490" s="2"/>
      <c r="D490" s="2"/>
      <c r="E490" s="65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25">
      <c r="A491" s="2"/>
      <c r="B491" s="2"/>
      <c r="C491" s="2"/>
      <c r="D491" s="2"/>
      <c r="E491" s="65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25">
      <c r="A492" s="2"/>
      <c r="B492" s="2"/>
      <c r="C492" s="2"/>
      <c r="D492" s="2"/>
      <c r="E492" s="6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25">
      <c r="A493" s="2"/>
      <c r="B493" s="2"/>
      <c r="C493" s="2"/>
      <c r="D493" s="2"/>
      <c r="E493" s="6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25">
      <c r="A494" s="2"/>
      <c r="B494" s="2"/>
      <c r="C494" s="2"/>
      <c r="D494" s="2"/>
      <c r="E494" s="6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25">
      <c r="A495" s="2"/>
      <c r="B495" s="2"/>
      <c r="C495" s="2"/>
      <c r="D495" s="2"/>
      <c r="E495" s="6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25">
      <c r="A496" s="2"/>
      <c r="B496" s="2"/>
      <c r="C496" s="2"/>
      <c r="D496" s="2"/>
      <c r="E496" s="6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25">
      <c r="A497" s="2"/>
      <c r="B497" s="2"/>
      <c r="C497" s="2"/>
      <c r="D497" s="2"/>
      <c r="E497" s="6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25">
      <c r="A498" s="2"/>
      <c r="B498" s="2"/>
      <c r="C498" s="2"/>
      <c r="D498" s="2"/>
      <c r="E498" s="6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25">
      <c r="A499" s="2"/>
      <c r="B499" s="2"/>
      <c r="C499" s="2"/>
      <c r="D499" s="2"/>
      <c r="E499" s="6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25">
      <c r="A500" s="2"/>
      <c r="B500" s="2"/>
      <c r="C500" s="2"/>
      <c r="D500" s="2"/>
      <c r="E500" s="6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25">
      <c r="A501" s="2"/>
      <c r="B501" s="2"/>
      <c r="C501" s="2"/>
      <c r="D501" s="2"/>
      <c r="E501" s="6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25">
      <c r="A502" s="2"/>
      <c r="B502" s="2"/>
      <c r="C502" s="2"/>
      <c r="D502" s="2"/>
      <c r="E502" s="6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25">
      <c r="A503" s="2"/>
      <c r="B503" s="2"/>
      <c r="C503" s="2"/>
      <c r="D503" s="2"/>
      <c r="E503" s="6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25">
      <c r="A504" s="2"/>
      <c r="B504" s="2"/>
      <c r="C504" s="2"/>
      <c r="D504" s="2"/>
      <c r="E504" s="65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25">
      <c r="A505" s="2"/>
      <c r="B505" s="2"/>
      <c r="C505" s="2"/>
      <c r="D505" s="2"/>
      <c r="E505" s="65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25">
      <c r="A506" s="2"/>
      <c r="B506" s="2"/>
      <c r="C506" s="2"/>
      <c r="D506" s="2"/>
      <c r="E506" s="6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25">
      <c r="A507" s="2"/>
      <c r="B507" s="2"/>
      <c r="C507" s="2"/>
      <c r="D507" s="2"/>
      <c r="E507" s="6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25">
      <c r="A508" s="2"/>
      <c r="B508" s="2"/>
      <c r="C508" s="2"/>
      <c r="D508" s="2"/>
      <c r="E508" s="6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25">
      <c r="A509" s="2"/>
      <c r="B509" s="2"/>
      <c r="C509" s="2"/>
      <c r="D509" s="2"/>
      <c r="E509" s="6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25">
      <c r="A510" s="2"/>
      <c r="B510" s="2"/>
      <c r="C510" s="2"/>
      <c r="D510" s="2"/>
      <c r="E510" s="6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25">
      <c r="A511" s="2"/>
      <c r="B511" s="2"/>
      <c r="C511" s="2"/>
      <c r="D511" s="2"/>
      <c r="E511" s="6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25">
      <c r="A512" s="2"/>
      <c r="B512" s="2"/>
      <c r="C512" s="2"/>
      <c r="D512" s="2"/>
      <c r="E512" s="6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25">
      <c r="A513" s="2"/>
      <c r="B513" s="2"/>
      <c r="C513" s="2"/>
      <c r="D513" s="2"/>
      <c r="E513" s="6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25">
      <c r="A514" s="2"/>
      <c r="B514" s="2"/>
      <c r="C514" s="2"/>
      <c r="D514" s="2"/>
      <c r="E514" s="6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25">
      <c r="A515" s="2"/>
      <c r="B515" s="2"/>
      <c r="C515" s="2"/>
      <c r="D515" s="2"/>
      <c r="E515" s="6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25">
      <c r="A516" s="2"/>
      <c r="B516" s="2"/>
      <c r="C516" s="2"/>
      <c r="D516" s="2"/>
      <c r="E516" s="6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25">
      <c r="A517" s="2"/>
      <c r="B517" s="2"/>
      <c r="C517" s="2"/>
      <c r="D517" s="2"/>
      <c r="E517" s="6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25">
      <c r="A518" s="2"/>
      <c r="B518" s="2"/>
      <c r="C518" s="2"/>
      <c r="D518" s="2"/>
      <c r="E518" s="6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25">
      <c r="A519" s="2"/>
      <c r="B519" s="2"/>
      <c r="C519" s="2"/>
      <c r="D519" s="2"/>
      <c r="E519" s="6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25">
      <c r="A520" s="2"/>
      <c r="B520" s="2"/>
      <c r="C520" s="2"/>
      <c r="D520" s="2"/>
      <c r="E520" s="6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25">
      <c r="A521" s="2"/>
      <c r="B521" s="2"/>
      <c r="C521" s="2"/>
      <c r="D521" s="2"/>
      <c r="E521" s="6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25">
      <c r="A522" s="2"/>
      <c r="B522" s="2"/>
      <c r="C522" s="2"/>
      <c r="D522" s="2"/>
      <c r="E522" s="6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25">
      <c r="A523" s="2"/>
      <c r="B523" s="2"/>
      <c r="C523" s="2"/>
      <c r="D523" s="2"/>
      <c r="E523" s="6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25">
      <c r="A524" s="2"/>
      <c r="B524" s="2"/>
      <c r="C524" s="2"/>
      <c r="D524" s="2"/>
      <c r="E524" s="6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25">
      <c r="A525" s="2"/>
      <c r="B525" s="2"/>
      <c r="C525" s="2"/>
      <c r="D525" s="2"/>
      <c r="E525" s="6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25">
      <c r="A526" s="2"/>
      <c r="B526" s="2"/>
      <c r="C526" s="2"/>
      <c r="D526" s="2"/>
      <c r="E526" s="6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25">
      <c r="A527" s="2"/>
      <c r="B527" s="2"/>
      <c r="C527" s="2"/>
      <c r="D527" s="2"/>
      <c r="E527" s="6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25">
      <c r="A528" s="2"/>
      <c r="B528" s="2"/>
      <c r="C528" s="2"/>
      <c r="D528" s="2"/>
      <c r="E528" s="6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25">
      <c r="A529" s="2"/>
      <c r="B529" s="2"/>
      <c r="C529" s="2"/>
      <c r="D529" s="2"/>
      <c r="E529" s="6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25">
      <c r="A530" s="2"/>
      <c r="B530" s="2"/>
      <c r="C530" s="2"/>
      <c r="D530" s="2"/>
      <c r="E530" s="6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25">
      <c r="A531" s="2"/>
      <c r="B531" s="2"/>
      <c r="C531" s="2"/>
      <c r="D531" s="2"/>
      <c r="E531" s="6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25">
      <c r="A532" s="2"/>
      <c r="B532" s="2"/>
      <c r="C532" s="2"/>
      <c r="D532" s="2"/>
      <c r="E532" s="65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25">
      <c r="A533" s="2"/>
      <c r="B533" s="2"/>
      <c r="C533" s="2"/>
      <c r="D533" s="2"/>
      <c r="E533" s="65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25">
      <c r="A534" s="2"/>
      <c r="B534" s="2"/>
      <c r="C534" s="2"/>
      <c r="D534" s="2"/>
      <c r="E534" s="6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25">
      <c r="A535" s="2"/>
      <c r="B535" s="2"/>
      <c r="C535" s="2"/>
      <c r="D535" s="2"/>
      <c r="E535" s="6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25">
      <c r="A536" s="2"/>
      <c r="B536" s="2"/>
      <c r="C536" s="2"/>
      <c r="D536" s="2"/>
      <c r="E536" s="6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25">
      <c r="A537" s="2"/>
      <c r="B537" s="2"/>
      <c r="C537" s="2"/>
      <c r="D537" s="2"/>
      <c r="E537" s="6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25">
      <c r="A538" s="2"/>
      <c r="B538" s="2"/>
      <c r="C538" s="2"/>
      <c r="D538" s="2"/>
      <c r="E538" s="6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25">
      <c r="A539" s="2"/>
      <c r="B539" s="2"/>
      <c r="C539" s="2"/>
      <c r="D539" s="2"/>
      <c r="E539" s="6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25">
      <c r="A540" s="2"/>
      <c r="B540" s="2"/>
      <c r="C540" s="2"/>
      <c r="D540" s="2"/>
      <c r="E540" s="6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25">
      <c r="A541" s="2"/>
      <c r="B541" s="2"/>
      <c r="C541" s="2"/>
      <c r="D541" s="2"/>
      <c r="E541" s="6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25">
      <c r="A542" s="2"/>
      <c r="B542" s="2"/>
      <c r="C542" s="2"/>
      <c r="D542" s="2"/>
      <c r="E542" s="6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25">
      <c r="A543" s="2"/>
      <c r="B543" s="2"/>
      <c r="C543" s="2"/>
      <c r="D543" s="2"/>
      <c r="E543" s="6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25">
      <c r="A544" s="2"/>
      <c r="B544" s="2"/>
      <c r="C544" s="2"/>
      <c r="D544" s="2"/>
      <c r="E544" s="6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25">
      <c r="A545" s="2"/>
      <c r="B545" s="2"/>
      <c r="C545" s="2"/>
      <c r="D545" s="2"/>
      <c r="E545" s="6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25">
      <c r="A546" s="2"/>
      <c r="B546" s="2"/>
      <c r="C546" s="2"/>
      <c r="D546" s="2"/>
      <c r="E546" s="65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25">
      <c r="A547" s="2"/>
      <c r="B547" s="2"/>
      <c r="C547" s="2"/>
      <c r="D547" s="2"/>
      <c r="E547" s="65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25">
      <c r="A548" s="2"/>
      <c r="B548" s="2"/>
      <c r="C548" s="2"/>
      <c r="D548" s="2"/>
      <c r="E548" s="6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25">
      <c r="A549" s="2"/>
      <c r="B549" s="2"/>
      <c r="C549" s="2"/>
      <c r="D549" s="2"/>
      <c r="E549" s="6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25">
      <c r="A550" s="2"/>
      <c r="B550" s="2"/>
      <c r="C550" s="2"/>
      <c r="D550" s="2"/>
      <c r="E550" s="6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25">
      <c r="A551" s="2"/>
      <c r="B551" s="2"/>
      <c r="C551" s="2"/>
      <c r="D551" s="2"/>
      <c r="E551" s="6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25">
      <c r="A552" s="2"/>
      <c r="B552" s="2"/>
      <c r="C552" s="2"/>
      <c r="D552" s="2"/>
      <c r="E552" s="6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25">
      <c r="A553" s="2"/>
      <c r="B553" s="2"/>
      <c r="C553" s="2"/>
      <c r="D553" s="2"/>
      <c r="E553" s="6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25">
      <c r="A554" s="2"/>
      <c r="B554" s="2"/>
      <c r="C554" s="2"/>
      <c r="D554" s="2"/>
      <c r="E554" s="6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25">
      <c r="A555" s="2"/>
      <c r="B555" s="2"/>
      <c r="C555" s="2"/>
      <c r="D555" s="2"/>
      <c r="E555" s="6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25">
      <c r="A556" s="2"/>
      <c r="B556" s="2"/>
      <c r="C556" s="2"/>
      <c r="D556" s="2"/>
      <c r="E556" s="6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25">
      <c r="A557" s="2"/>
      <c r="B557" s="2"/>
      <c r="C557" s="2"/>
      <c r="D557" s="2"/>
      <c r="E557" s="6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25">
      <c r="A558" s="2"/>
      <c r="B558" s="2"/>
      <c r="C558" s="2"/>
      <c r="D558" s="2"/>
      <c r="E558" s="6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25">
      <c r="A559" s="2"/>
      <c r="B559" s="2"/>
      <c r="C559" s="2"/>
      <c r="D559" s="2"/>
      <c r="E559" s="6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25">
      <c r="A560" s="2"/>
      <c r="B560" s="2"/>
      <c r="C560" s="2"/>
      <c r="D560" s="2"/>
      <c r="E560" s="65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25">
      <c r="A561" s="2"/>
      <c r="B561" s="2"/>
      <c r="C561" s="2"/>
      <c r="D561" s="2"/>
      <c r="E561" s="65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25">
      <c r="A562" s="2"/>
      <c r="B562" s="2"/>
      <c r="C562" s="2"/>
      <c r="D562" s="2"/>
      <c r="E562" s="6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25">
      <c r="A563" s="2"/>
      <c r="B563" s="2"/>
      <c r="C563" s="2"/>
      <c r="D563" s="2"/>
      <c r="E563" s="6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25">
      <c r="A564" s="2"/>
      <c r="B564" s="2"/>
      <c r="C564" s="2"/>
      <c r="D564" s="2"/>
      <c r="E564" s="6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25">
      <c r="A565" s="2"/>
      <c r="B565" s="2"/>
      <c r="C565" s="2"/>
      <c r="D565" s="2"/>
      <c r="E565" s="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25">
      <c r="A566" s="2"/>
      <c r="B566" s="2"/>
      <c r="C566" s="2"/>
      <c r="D566" s="2"/>
      <c r="E566" s="6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25">
      <c r="A567" s="2"/>
      <c r="B567" s="2"/>
      <c r="C567" s="2"/>
      <c r="D567" s="2"/>
      <c r="E567" s="6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25">
      <c r="A568" s="2"/>
      <c r="B568" s="2"/>
      <c r="C568" s="2"/>
      <c r="D568" s="2"/>
      <c r="E568" s="6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25">
      <c r="A569" s="2"/>
      <c r="B569" s="2"/>
      <c r="C569" s="2"/>
      <c r="D569" s="2"/>
      <c r="E569" s="6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25">
      <c r="A570" s="2"/>
      <c r="B570" s="2"/>
      <c r="C570" s="2"/>
      <c r="D570" s="2"/>
      <c r="E570" s="6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25">
      <c r="A571" s="2"/>
      <c r="B571" s="2"/>
      <c r="C571" s="2"/>
      <c r="D571" s="2"/>
      <c r="E571" s="6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25">
      <c r="A572" s="2"/>
      <c r="B572" s="2"/>
      <c r="C572" s="2"/>
      <c r="D572" s="2"/>
      <c r="E572" s="6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25">
      <c r="A573" s="2"/>
      <c r="B573" s="2"/>
      <c r="C573" s="2"/>
      <c r="D573" s="2"/>
      <c r="E573" s="6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25">
      <c r="A574" s="2"/>
      <c r="B574" s="2"/>
      <c r="C574" s="2"/>
      <c r="D574" s="2"/>
      <c r="E574" s="65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25">
      <c r="A575" s="2"/>
      <c r="B575" s="2"/>
      <c r="C575" s="2"/>
      <c r="D575" s="2"/>
      <c r="E575" s="6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25">
      <c r="A576" s="2"/>
      <c r="B576" s="2"/>
      <c r="C576" s="2"/>
      <c r="D576" s="2"/>
      <c r="E576" s="6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25">
      <c r="A577" s="2"/>
      <c r="B577" s="2"/>
      <c r="C577" s="2"/>
      <c r="D577" s="2"/>
      <c r="E577" s="6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25">
      <c r="A578" s="2"/>
      <c r="B578" s="2"/>
      <c r="C578" s="2"/>
      <c r="D578" s="2"/>
      <c r="E578" s="6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25">
      <c r="A579" s="2"/>
      <c r="B579" s="2"/>
      <c r="C579" s="2"/>
      <c r="D579" s="2"/>
      <c r="E579" s="6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25">
      <c r="A580" s="2"/>
      <c r="B580" s="2"/>
      <c r="C580" s="2"/>
      <c r="D580" s="2"/>
      <c r="E580" s="65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25">
      <c r="A581" s="2"/>
      <c r="B581" s="2"/>
      <c r="C581" s="2"/>
      <c r="D581" s="2"/>
      <c r="E581" s="65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25">
      <c r="A582" s="2"/>
      <c r="B582" s="2"/>
      <c r="C582" s="2"/>
      <c r="D582" s="2"/>
      <c r="E582" s="65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25">
      <c r="A583" s="2"/>
      <c r="B583" s="2"/>
      <c r="C583" s="2"/>
      <c r="D583" s="2"/>
      <c r="E583" s="65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25">
      <c r="A584" s="2"/>
      <c r="B584" s="2"/>
      <c r="C584" s="2"/>
      <c r="D584" s="2"/>
      <c r="E584" s="65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25">
      <c r="A585" s="2"/>
      <c r="B585" s="2"/>
      <c r="C585" s="2"/>
      <c r="D585" s="2"/>
      <c r="E585" s="6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25">
      <c r="A586" s="2"/>
      <c r="B586" s="2"/>
      <c r="C586" s="2"/>
      <c r="D586" s="2"/>
      <c r="E586" s="6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25">
      <c r="A587" s="2"/>
      <c r="B587" s="2"/>
      <c r="C587" s="2"/>
      <c r="D587" s="2"/>
      <c r="E587" s="6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25">
      <c r="A588" s="2"/>
      <c r="B588" s="2"/>
      <c r="C588" s="2"/>
      <c r="D588" s="2"/>
      <c r="E588" s="65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25">
      <c r="A589" s="2"/>
      <c r="B589" s="2"/>
      <c r="C589" s="2"/>
      <c r="D589" s="2"/>
      <c r="E589" s="65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25">
      <c r="A590" s="2"/>
      <c r="B590" s="2"/>
      <c r="C590" s="2"/>
      <c r="D590" s="2"/>
      <c r="E590" s="6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25">
      <c r="A591" s="2"/>
      <c r="B591" s="2"/>
      <c r="C591" s="2"/>
      <c r="D591" s="2"/>
      <c r="E591" s="6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25">
      <c r="A592" s="2"/>
      <c r="B592" s="2"/>
      <c r="C592" s="2"/>
      <c r="D592" s="2"/>
      <c r="E592" s="6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25">
      <c r="A593" s="2"/>
      <c r="B593" s="2"/>
      <c r="C593" s="2"/>
      <c r="D593" s="2"/>
      <c r="E593" s="6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25">
      <c r="A594" s="2"/>
      <c r="B594" s="2"/>
      <c r="C594" s="2"/>
      <c r="D594" s="2"/>
      <c r="E594" s="6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25">
      <c r="A595" s="2"/>
      <c r="B595" s="2"/>
      <c r="C595" s="2"/>
      <c r="D595" s="2"/>
      <c r="E595" s="6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25">
      <c r="A596" s="2"/>
      <c r="B596" s="2"/>
      <c r="C596" s="2"/>
      <c r="D596" s="2"/>
      <c r="E596" s="6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25">
      <c r="A597" s="2"/>
      <c r="B597" s="2"/>
      <c r="C597" s="2"/>
      <c r="D597" s="2"/>
      <c r="E597" s="6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25">
      <c r="A598" s="2"/>
      <c r="B598" s="2"/>
      <c r="C598" s="2"/>
      <c r="D598" s="2"/>
      <c r="E598" s="6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25">
      <c r="A599" s="2"/>
      <c r="B599" s="2"/>
      <c r="C599" s="2"/>
      <c r="D599" s="2"/>
      <c r="E599" s="6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25">
      <c r="A600" s="2"/>
      <c r="B600" s="2"/>
      <c r="C600" s="2"/>
      <c r="D600" s="2"/>
      <c r="E600" s="6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25">
      <c r="A601" s="2"/>
      <c r="B601" s="2"/>
      <c r="C601" s="2"/>
      <c r="D601" s="2"/>
      <c r="E601" s="6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25">
      <c r="A602" s="2"/>
      <c r="B602" s="2"/>
      <c r="C602" s="2"/>
      <c r="D602" s="2"/>
      <c r="E602" s="65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25">
      <c r="A603" s="2"/>
      <c r="B603" s="2"/>
      <c r="C603" s="2"/>
      <c r="D603" s="2"/>
      <c r="E603" s="65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25">
      <c r="A604" s="2"/>
      <c r="B604" s="2"/>
      <c r="C604" s="2"/>
      <c r="D604" s="2"/>
      <c r="E604" s="6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25">
      <c r="A605" s="2"/>
      <c r="B605" s="2"/>
      <c r="C605" s="2"/>
      <c r="D605" s="2"/>
      <c r="E605" s="6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25">
      <c r="A606" s="2"/>
      <c r="B606" s="2"/>
      <c r="C606" s="2"/>
      <c r="D606" s="2"/>
      <c r="E606" s="6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25">
      <c r="A607" s="2"/>
      <c r="B607" s="2"/>
      <c r="C607" s="2"/>
      <c r="D607" s="2"/>
      <c r="E607" s="6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25">
      <c r="A608" s="2"/>
      <c r="B608" s="2"/>
      <c r="C608" s="2"/>
      <c r="D608" s="2"/>
      <c r="E608" s="6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25">
      <c r="A609" s="2"/>
      <c r="B609" s="2"/>
      <c r="C609" s="2"/>
      <c r="D609" s="2"/>
      <c r="E609" s="6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25">
      <c r="A610" s="2"/>
      <c r="B610" s="2"/>
      <c r="C610" s="2"/>
      <c r="D610" s="2"/>
      <c r="E610" s="6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25">
      <c r="A611" s="2"/>
      <c r="B611" s="2"/>
      <c r="C611" s="2"/>
      <c r="D611" s="2"/>
      <c r="E611" s="6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25">
      <c r="A612" s="2"/>
      <c r="B612" s="2"/>
      <c r="C612" s="2"/>
      <c r="D612" s="2"/>
      <c r="E612" s="6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25">
      <c r="A613" s="2"/>
      <c r="B613" s="2"/>
      <c r="C613" s="2"/>
      <c r="D613" s="2"/>
      <c r="E613" s="6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25">
      <c r="A614" s="2"/>
      <c r="B614" s="2"/>
      <c r="C614" s="2"/>
      <c r="D614" s="2"/>
      <c r="E614" s="6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25">
      <c r="A615" s="2"/>
      <c r="B615" s="2"/>
      <c r="C615" s="2"/>
      <c r="D615" s="2"/>
      <c r="E615" s="6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25">
      <c r="A616" s="2"/>
      <c r="B616" s="2"/>
      <c r="C616" s="2"/>
      <c r="D616" s="2"/>
      <c r="E616" s="65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25">
      <c r="A617" s="2"/>
      <c r="B617" s="2"/>
      <c r="C617" s="2"/>
      <c r="D617" s="2"/>
      <c r="E617" s="65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25">
      <c r="A618" s="2"/>
      <c r="B618" s="2"/>
      <c r="C618" s="2"/>
      <c r="D618" s="2"/>
      <c r="E618" s="6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25">
      <c r="A619" s="2"/>
      <c r="B619" s="2"/>
      <c r="C619" s="2"/>
      <c r="D619" s="2"/>
      <c r="E619" s="6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25">
      <c r="A620" s="2"/>
      <c r="B620" s="2"/>
      <c r="C620" s="2"/>
      <c r="D620" s="2"/>
      <c r="E620" s="6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25">
      <c r="A621" s="2"/>
      <c r="B621" s="2"/>
      <c r="C621" s="2"/>
      <c r="D621" s="2"/>
      <c r="E621" s="6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25">
      <c r="A622" s="2"/>
      <c r="B622" s="2"/>
      <c r="C622" s="2"/>
      <c r="D622" s="2"/>
      <c r="E622" s="6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25">
      <c r="A623" s="2"/>
      <c r="B623" s="2"/>
      <c r="C623" s="2"/>
      <c r="D623" s="2"/>
      <c r="E623" s="6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25">
      <c r="A624" s="2"/>
      <c r="B624" s="2"/>
      <c r="C624" s="2"/>
      <c r="D624" s="2"/>
      <c r="E624" s="6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25">
      <c r="A625" s="2"/>
      <c r="B625" s="2"/>
      <c r="C625" s="2"/>
      <c r="D625" s="2"/>
      <c r="E625" s="6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25">
      <c r="A626" s="2"/>
      <c r="B626" s="2"/>
      <c r="C626" s="2"/>
      <c r="D626" s="2"/>
      <c r="E626" s="6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25">
      <c r="A627" s="2"/>
      <c r="B627" s="2"/>
      <c r="C627" s="2"/>
      <c r="D627" s="2"/>
      <c r="E627" s="6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25">
      <c r="A628" s="2"/>
      <c r="B628" s="2"/>
      <c r="C628" s="2"/>
      <c r="D628" s="2"/>
      <c r="E628" s="6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25">
      <c r="A629" s="2"/>
      <c r="B629" s="2"/>
      <c r="C629" s="2"/>
      <c r="D629" s="2"/>
      <c r="E629" s="6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25">
      <c r="A630" s="2"/>
      <c r="B630" s="2"/>
      <c r="C630" s="2"/>
      <c r="D630" s="2"/>
      <c r="E630" s="65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25">
      <c r="A631" s="2"/>
      <c r="B631" s="2"/>
      <c r="C631" s="2"/>
      <c r="D631" s="2"/>
      <c r="E631" s="65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25">
      <c r="A632" s="2"/>
      <c r="B632" s="2"/>
      <c r="C632" s="2"/>
      <c r="D632" s="2"/>
      <c r="E632" s="6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25">
      <c r="A633" s="2"/>
      <c r="B633" s="2"/>
      <c r="C633" s="2"/>
      <c r="D633" s="2"/>
      <c r="E633" s="6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25">
      <c r="A634" s="2"/>
      <c r="B634" s="2"/>
      <c r="C634" s="2"/>
      <c r="D634" s="2"/>
      <c r="E634" s="6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25">
      <c r="A635" s="2"/>
      <c r="B635" s="2"/>
      <c r="C635" s="2"/>
      <c r="D635" s="2"/>
      <c r="E635" s="6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25">
      <c r="A636" s="2"/>
      <c r="B636" s="2"/>
      <c r="C636" s="2"/>
      <c r="D636" s="2"/>
      <c r="E636" s="65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25">
      <c r="A637" s="2"/>
      <c r="B637" s="2"/>
      <c r="C637" s="2"/>
      <c r="D637" s="2"/>
      <c r="E637" s="65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25">
      <c r="A638" s="2"/>
      <c r="B638" s="2"/>
      <c r="C638" s="2"/>
      <c r="D638" s="2"/>
      <c r="E638" s="65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25">
      <c r="A639" s="2"/>
      <c r="B639" s="2"/>
      <c r="C639" s="2"/>
      <c r="D639" s="2"/>
      <c r="E639" s="65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25">
      <c r="A640" s="2"/>
      <c r="B640" s="2"/>
      <c r="C640" s="2"/>
      <c r="D640" s="2"/>
      <c r="E640" s="65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25">
      <c r="A641" s="2"/>
      <c r="B641" s="2"/>
      <c r="C641" s="2"/>
      <c r="D641" s="2"/>
      <c r="E641" s="6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25">
      <c r="A642" s="2"/>
      <c r="B642" s="2"/>
      <c r="C642" s="2"/>
      <c r="D642" s="2"/>
      <c r="E642" s="6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25">
      <c r="A643" s="2"/>
      <c r="B643" s="2"/>
      <c r="C643" s="2"/>
      <c r="D643" s="2"/>
      <c r="E643" s="6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25">
      <c r="A644" s="2"/>
      <c r="B644" s="2"/>
      <c r="C644" s="2"/>
      <c r="D644" s="2"/>
      <c r="E644" s="65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25">
      <c r="A645" s="2"/>
      <c r="B645" s="2"/>
      <c r="C645" s="2"/>
      <c r="D645" s="2"/>
      <c r="E645" s="6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25">
      <c r="A646" s="2"/>
      <c r="B646" s="2"/>
      <c r="C646" s="2"/>
      <c r="D646" s="2"/>
      <c r="E646" s="6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25">
      <c r="A647" s="2"/>
      <c r="B647" s="2"/>
      <c r="C647" s="2"/>
      <c r="D647" s="2"/>
      <c r="E647" s="6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25">
      <c r="A648" s="2"/>
      <c r="B648" s="2"/>
      <c r="C648" s="2"/>
      <c r="D648" s="2"/>
      <c r="E648" s="6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25">
      <c r="A649" s="2"/>
      <c r="B649" s="2"/>
      <c r="C649" s="2"/>
      <c r="D649" s="2"/>
      <c r="E649" s="6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25">
      <c r="A650" s="2"/>
      <c r="B650" s="2"/>
      <c r="C650" s="2"/>
      <c r="D650" s="2"/>
      <c r="E650" s="6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25">
      <c r="A651" s="2"/>
      <c r="B651" s="2"/>
      <c r="C651" s="2"/>
      <c r="D651" s="2"/>
      <c r="E651" s="6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25">
      <c r="A652" s="2"/>
      <c r="B652" s="2"/>
      <c r="C652" s="2"/>
      <c r="D652" s="2"/>
      <c r="E652" s="6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25">
      <c r="A653" s="2"/>
      <c r="B653" s="2"/>
      <c r="C653" s="2"/>
      <c r="D653" s="2"/>
      <c r="E653" s="6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25">
      <c r="A654" s="2"/>
      <c r="B654" s="2"/>
      <c r="C654" s="2"/>
      <c r="D654" s="2"/>
      <c r="E654" s="6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25">
      <c r="A655" s="2"/>
      <c r="B655" s="2"/>
      <c r="C655" s="2"/>
      <c r="D655" s="2"/>
      <c r="E655" s="6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25">
      <c r="A656" s="2"/>
      <c r="B656" s="2"/>
      <c r="C656" s="2"/>
      <c r="D656" s="2"/>
      <c r="E656" s="6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25">
      <c r="A657" s="2"/>
      <c r="B657" s="2"/>
      <c r="C657" s="2"/>
      <c r="D657" s="2"/>
      <c r="E657" s="6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25">
      <c r="A658" s="2"/>
      <c r="B658" s="2"/>
      <c r="C658" s="2"/>
      <c r="D658" s="2"/>
      <c r="E658" s="65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25">
      <c r="A659" s="2"/>
      <c r="B659" s="2"/>
      <c r="C659" s="2"/>
      <c r="D659" s="2"/>
      <c r="E659" s="65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25">
      <c r="A660" s="2"/>
      <c r="B660" s="2"/>
      <c r="C660" s="2"/>
      <c r="D660" s="2"/>
      <c r="E660" s="6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25">
      <c r="A661" s="2"/>
      <c r="B661" s="2"/>
      <c r="C661" s="2"/>
      <c r="D661" s="2"/>
      <c r="E661" s="6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25">
      <c r="A662" s="2"/>
      <c r="B662" s="2"/>
      <c r="C662" s="2"/>
      <c r="D662" s="2"/>
      <c r="E662" s="6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25">
      <c r="A663" s="2"/>
      <c r="B663" s="2"/>
      <c r="C663" s="2"/>
      <c r="D663" s="2"/>
      <c r="E663" s="6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25">
      <c r="A664" s="2"/>
      <c r="B664" s="2"/>
      <c r="C664" s="2"/>
      <c r="D664" s="2"/>
      <c r="E664" s="6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25">
      <c r="A665" s="2"/>
      <c r="B665" s="2"/>
      <c r="C665" s="2"/>
      <c r="D665" s="2"/>
      <c r="E665" s="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25">
      <c r="A666" s="2"/>
      <c r="B666" s="2"/>
      <c r="C666" s="2"/>
      <c r="D666" s="2"/>
      <c r="E666" s="6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25">
      <c r="A667" s="2"/>
      <c r="B667" s="2"/>
      <c r="C667" s="2"/>
      <c r="D667" s="2"/>
      <c r="E667" s="6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25">
      <c r="A668" s="2"/>
      <c r="B668" s="2"/>
      <c r="C668" s="2"/>
      <c r="D668" s="2"/>
      <c r="E668" s="6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25">
      <c r="A669" s="2"/>
      <c r="B669" s="2"/>
      <c r="C669" s="2"/>
      <c r="D669" s="2"/>
      <c r="E669" s="6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25">
      <c r="A670" s="2"/>
      <c r="B670" s="2"/>
      <c r="C670" s="2"/>
      <c r="D670" s="2"/>
      <c r="E670" s="6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25">
      <c r="A671" s="2"/>
      <c r="B671" s="2"/>
      <c r="C671" s="2"/>
      <c r="D671" s="2"/>
      <c r="E671" s="6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25">
      <c r="A672" s="2"/>
      <c r="B672" s="2"/>
      <c r="C672" s="2"/>
      <c r="D672" s="2"/>
      <c r="E672" s="65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25">
      <c r="A673" s="2"/>
      <c r="B673" s="2"/>
      <c r="C673" s="2"/>
      <c r="D673" s="2"/>
      <c r="E673" s="65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25">
      <c r="A674" s="2"/>
      <c r="B674" s="2"/>
      <c r="C674" s="2"/>
      <c r="D674" s="2"/>
      <c r="E674" s="6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25">
      <c r="A675" s="2"/>
      <c r="B675" s="2"/>
      <c r="C675" s="2"/>
      <c r="D675" s="2"/>
      <c r="E675" s="6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25">
      <c r="A676" s="2"/>
      <c r="B676" s="2"/>
      <c r="C676" s="2"/>
      <c r="D676" s="2"/>
      <c r="E676" s="6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25">
      <c r="A677" s="2"/>
      <c r="B677" s="2"/>
      <c r="C677" s="2"/>
      <c r="D677" s="2"/>
      <c r="E677" s="6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25">
      <c r="A678" s="2"/>
      <c r="B678" s="2"/>
      <c r="C678" s="2"/>
      <c r="D678" s="2"/>
      <c r="E678" s="6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25">
      <c r="A679" s="2"/>
      <c r="B679" s="2"/>
      <c r="C679" s="2"/>
      <c r="D679" s="2"/>
      <c r="E679" s="6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25">
      <c r="A680" s="2"/>
      <c r="B680" s="2"/>
      <c r="C680" s="2"/>
      <c r="D680" s="2"/>
      <c r="E680" s="6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25">
      <c r="A681" s="2"/>
      <c r="B681" s="2"/>
      <c r="C681" s="2"/>
      <c r="D681" s="2"/>
      <c r="E681" s="6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25">
      <c r="A682" s="2"/>
      <c r="B682" s="2"/>
      <c r="C682" s="2"/>
      <c r="D682" s="2"/>
      <c r="E682" s="6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25">
      <c r="A683" s="2"/>
      <c r="B683" s="2"/>
      <c r="C683" s="2"/>
      <c r="D683" s="2"/>
      <c r="E683" s="6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25">
      <c r="A684" s="2"/>
      <c r="B684" s="2"/>
      <c r="C684" s="2"/>
      <c r="D684" s="2"/>
      <c r="E684" s="6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25">
      <c r="A685" s="2"/>
      <c r="B685" s="2"/>
      <c r="C685" s="2"/>
      <c r="D685" s="2"/>
      <c r="E685" s="6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25">
      <c r="A686" s="2"/>
      <c r="B686" s="2"/>
      <c r="C686" s="2"/>
      <c r="D686" s="2"/>
      <c r="E686" s="65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25">
      <c r="A687" s="2"/>
      <c r="B687" s="2"/>
      <c r="C687" s="2"/>
      <c r="D687" s="2"/>
      <c r="E687" s="65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25">
      <c r="A688" s="2"/>
      <c r="B688" s="2"/>
      <c r="C688" s="2"/>
      <c r="D688" s="2"/>
      <c r="E688" s="6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25">
      <c r="A689" s="2"/>
      <c r="B689" s="2"/>
      <c r="C689" s="2"/>
      <c r="D689" s="2"/>
      <c r="E689" s="6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25">
      <c r="A690" s="2"/>
      <c r="B690" s="2"/>
      <c r="C690" s="2"/>
      <c r="D690" s="2"/>
      <c r="E690" s="6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25">
      <c r="A691" s="2"/>
      <c r="B691" s="2"/>
      <c r="C691" s="2"/>
      <c r="D691" s="2"/>
      <c r="E691" s="6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25">
      <c r="A692" s="2"/>
      <c r="B692" s="2"/>
      <c r="C692" s="2"/>
      <c r="D692" s="2"/>
      <c r="E692" s="65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25">
      <c r="A693" s="2"/>
      <c r="B693" s="2"/>
      <c r="C693" s="2"/>
      <c r="D693" s="2"/>
      <c r="E693" s="65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25">
      <c r="A694" s="2"/>
      <c r="B694" s="2"/>
      <c r="C694" s="2"/>
      <c r="D694" s="2"/>
      <c r="E694" s="65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25">
      <c r="A695" s="2"/>
      <c r="B695" s="2"/>
      <c r="C695" s="2"/>
      <c r="D695" s="2"/>
      <c r="E695" s="6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25">
      <c r="A696" s="2"/>
      <c r="B696" s="2"/>
      <c r="C696" s="2"/>
      <c r="D696" s="2"/>
      <c r="E696" s="65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25">
      <c r="A697" s="2"/>
      <c r="B697" s="2"/>
      <c r="C697" s="2"/>
      <c r="D697" s="2"/>
      <c r="E697" s="6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25">
      <c r="A698" s="2"/>
      <c r="B698" s="2"/>
      <c r="C698" s="2"/>
      <c r="D698" s="2"/>
      <c r="E698" s="6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25">
      <c r="A699" s="2"/>
      <c r="B699" s="2"/>
      <c r="C699" s="2"/>
      <c r="D699" s="2"/>
      <c r="E699" s="6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25">
      <c r="A700" s="2"/>
      <c r="B700" s="2"/>
      <c r="C700" s="2"/>
      <c r="D700" s="2"/>
      <c r="E700" s="6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25">
      <c r="A701" s="2"/>
      <c r="B701" s="2"/>
      <c r="C701" s="2"/>
      <c r="D701" s="2"/>
      <c r="E701" s="6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25">
      <c r="A702" s="2"/>
      <c r="B702" s="2"/>
      <c r="C702" s="2"/>
      <c r="D702" s="2"/>
      <c r="E702" s="6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25">
      <c r="A703" s="2"/>
      <c r="B703" s="2"/>
      <c r="C703" s="2"/>
      <c r="D703" s="2"/>
      <c r="E703" s="6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25">
      <c r="A704" s="2"/>
      <c r="B704" s="2"/>
      <c r="C704" s="2"/>
      <c r="D704" s="2"/>
      <c r="E704" s="6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25">
      <c r="A705" s="2"/>
      <c r="B705" s="2"/>
      <c r="C705" s="2"/>
      <c r="D705" s="2"/>
      <c r="E705" s="6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25">
      <c r="A706" s="2"/>
      <c r="B706" s="2"/>
      <c r="C706" s="2"/>
      <c r="D706" s="2"/>
      <c r="E706" s="65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25">
      <c r="A707" s="2"/>
      <c r="B707" s="2"/>
      <c r="C707" s="2"/>
      <c r="D707" s="2"/>
      <c r="E707" s="65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25">
      <c r="A708" s="2"/>
      <c r="B708" s="2"/>
      <c r="C708" s="2"/>
      <c r="D708" s="2"/>
      <c r="E708" s="65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25">
      <c r="A709" s="2"/>
      <c r="B709" s="2"/>
      <c r="C709" s="2"/>
      <c r="D709" s="2"/>
      <c r="E709" s="65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25">
      <c r="A710" s="2"/>
      <c r="B710" s="2"/>
      <c r="C710" s="2"/>
      <c r="D710" s="2"/>
      <c r="E710" s="65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25">
      <c r="A711" s="2"/>
      <c r="B711" s="2"/>
      <c r="C711" s="2"/>
      <c r="D711" s="2"/>
      <c r="E711" s="6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25">
      <c r="A712" s="2"/>
      <c r="B712" s="2"/>
      <c r="C712" s="2"/>
      <c r="D712" s="2"/>
      <c r="E712" s="6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25">
      <c r="A713" s="2"/>
      <c r="B713" s="2"/>
      <c r="C713" s="2"/>
      <c r="D713" s="2"/>
      <c r="E713" s="6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25">
      <c r="A714" s="2"/>
      <c r="B714" s="2"/>
      <c r="C714" s="2"/>
      <c r="D714" s="2"/>
      <c r="E714" s="6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25">
      <c r="A715" s="2"/>
      <c r="B715" s="2"/>
      <c r="C715" s="2"/>
      <c r="D715" s="2"/>
      <c r="E715" s="6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25">
      <c r="A716" s="2"/>
      <c r="B716" s="2"/>
      <c r="C716" s="2"/>
      <c r="D716" s="2"/>
      <c r="E716" s="6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25">
      <c r="A717" s="2"/>
      <c r="B717" s="2"/>
      <c r="C717" s="2"/>
      <c r="D717" s="2"/>
      <c r="E717" s="6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25">
      <c r="A718" s="2"/>
      <c r="B718" s="2"/>
      <c r="C718" s="2"/>
      <c r="D718" s="2"/>
      <c r="E718" s="6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25">
      <c r="A719" s="2"/>
      <c r="B719" s="2"/>
      <c r="C719" s="2"/>
      <c r="D719" s="2"/>
      <c r="E719" s="6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25">
      <c r="A720" s="2"/>
      <c r="B720" s="2"/>
      <c r="C720" s="2"/>
      <c r="D720" s="2"/>
      <c r="E720" s="65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25">
      <c r="A721" s="2"/>
      <c r="B721" s="2"/>
      <c r="C721" s="2"/>
      <c r="D721" s="2"/>
      <c r="E721" s="65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25">
      <c r="A722" s="2"/>
      <c r="B722" s="2"/>
      <c r="C722" s="2"/>
      <c r="D722" s="2"/>
      <c r="E722" s="65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25">
      <c r="A723" s="2"/>
      <c r="B723" s="2"/>
      <c r="C723" s="2"/>
      <c r="D723" s="2"/>
      <c r="E723" s="65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25">
      <c r="A724" s="2"/>
      <c r="B724" s="2"/>
      <c r="C724" s="2"/>
      <c r="D724" s="2"/>
      <c r="E724" s="65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25">
      <c r="A725" s="2"/>
      <c r="B725" s="2"/>
      <c r="C725" s="2"/>
      <c r="D725" s="2"/>
      <c r="E725" s="6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25">
      <c r="A726" s="2"/>
      <c r="B726" s="2"/>
      <c r="C726" s="2"/>
      <c r="D726" s="2"/>
      <c r="E726" s="65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25">
      <c r="A727" s="2"/>
      <c r="B727" s="2"/>
      <c r="C727" s="2"/>
      <c r="D727" s="2"/>
      <c r="E727" s="65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25">
      <c r="A728" s="2"/>
      <c r="B728" s="2"/>
      <c r="C728" s="2"/>
      <c r="D728" s="2"/>
      <c r="E728" s="65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25">
      <c r="A729" s="2"/>
      <c r="B729" s="2"/>
      <c r="C729" s="2"/>
      <c r="D729" s="2"/>
      <c r="E729" s="65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25">
      <c r="A730" s="2"/>
      <c r="B730" s="2"/>
      <c r="C730" s="2"/>
      <c r="D730" s="2"/>
      <c r="E730" s="65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25">
      <c r="A731" s="2"/>
      <c r="B731" s="2"/>
      <c r="C731" s="2"/>
      <c r="D731" s="2"/>
      <c r="E731" s="65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25">
      <c r="A732" s="2"/>
      <c r="B732" s="2"/>
      <c r="C732" s="2"/>
      <c r="D732" s="2"/>
      <c r="E732" s="65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25">
      <c r="A733" s="2"/>
      <c r="B733" s="2"/>
      <c r="C733" s="2"/>
      <c r="D733" s="2"/>
      <c r="E733" s="6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25">
      <c r="A734" s="2"/>
      <c r="B734" s="2"/>
      <c r="C734" s="2"/>
      <c r="D734" s="2"/>
      <c r="E734" s="6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25">
      <c r="A735" s="2"/>
      <c r="B735" s="2"/>
      <c r="C735" s="2"/>
      <c r="D735" s="2"/>
      <c r="E735" s="6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25">
      <c r="A736" s="2"/>
      <c r="B736" s="2"/>
      <c r="C736" s="2"/>
      <c r="D736" s="2"/>
      <c r="E736" s="6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25">
      <c r="A737" s="2"/>
      <c r="B737" s="2"/>
      <c r="C737" s="2"/>
      <c r="D737" s="2"/>
      <c r="E737" s="6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25">
      <c r="A738" s="2"/>
      <c r="B738" s="2"/>
      <c r="C738" s="2"/>
      <c r="D738" s="2"/>
      <c r="E738" s="6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25">
      <c r="A739" s="2"/>
      <c r="B739" s="2"/>
      <c r="C739" s="2"/>
      <c r="D739" s="2"/>
      <c r="E739" s="65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25">
      <c r="A740" s="2"/>
      <c r="B740" s="2"/>
      <c r="C740" s="2"/>
      <c r="D740" s="2"/>
      <c r="E740" s="65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25">
      <c r="A741" s="2"/>
      <c r="B741" s="2"/>
      <c r="C741" s="2"/>
      <c r="D741" s="2"/>
      <c r="E741" s="65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25">
      <c r="A742" s="2"/>
      <c r="B742" s="2"/>
      <c r="C742" s="2"/>
      <c r="D742" s="2"/>
      <c r="E742" s="65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25">
      <c r="A743" s="2"/>
      <c r="B743" s="2"/>
      <c r="C743" s="2"/>
      <c r="D743" s="2"/>
      <c r="E743" s="65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25">
      <c r="A744" s="2"/>
      <c r="B744" s="2"/>
      <c r="C744" s="2"/>
      <c r="D744" s="2"/>
      <c r="E744" s="65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25">
      <c r="A745" s="2"/>
      <c r="B745" s="2"/>
      <c r="C745" s="2"/>
      <c r="D745" s="2"/>
      <c r="E745" s="6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25">
      <c r="A746" s="2"/>
      <c r="B746" s="2"/>
      <c r="C746" s="2"/>
      <c r="D746" s="2"/>
      <c r="E746" s="65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25">
      <c r="A747" s="2"/>
      <c r="B747" s="2"/>
      <c r="C747" s="2"/>
      <c r="D747" s="2"/>
      <c r="E747" s="65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25">
      <c r="A748" s="2"/>
      <c r="B748" s="2"/>
      <c r="C748" s="2"/>
      <c r="D748" s="2"/>
      <c r="E748" s="6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25">
      <c r="A749" s="2"/>
      <c r="B749" s="2"/>
      <c r="C749" s="2"/>
      <c r="D749" s="2"/>
      <c r="E749" s="6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25">
      <c r="A750" s="2"/>
      <c r="B750" s="2"/>
      <c r="C750" s="2"/>
      <c r="D750" s="2"/>
      <c r="E750" s="6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25">
      <c r="A751" s="2"/>
      <c r="B751" s="2"/>
      <c r="C751" s="2"/>
      <c r="D751" s="2"/>
      <c r="E751" s="65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25">
      <c r="A752" s="2"/>
      <c r="B752" s="2"/>
      <c r="C752" s="2"/>
      <c r="D752" s="2"/>
      <c r="E752" s="65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25">
      <c r="A753" s="2"/>
      <c r="B753" s="2"/>
      <c r="C753" s="2"/>
      <c r="D753" s="2"/>
      <c r="E753" s="65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25">
      <c r="A754" s="2"/>
      <c r="B754" s="2"/>
      <c r="C754" s="2"/>
      <c r="D754" s="2"/>
      <c r="E754" s="65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25">
      <c r="A755" s="2"/>
      <c r="B755" s="2"/>
      <c r="C755" s="2"/>
      <c r="D755" s="2"/>
      <c r="E755" s="6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25">
      <c r="A756" s="2"/>
      <c r="B756" s="2"/>
      <c r="C756" s="2"/>
      <c r="D756" s="2"/>
      <c r="E756" s="65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25">
      <c r="A757" s="2"/>
      <c r="B757" s="2"/>
      <c r="C757" s="2"/>
      <c r="D757" s="2"/>
      <c r="E757" s="65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25">
      <c r="A758" s="2"/>
      <c r="B758" s="2"/>
      <c r="C758" s="2"/>
      <c r="D758" s="2"/>
      <c r="E758" s="6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25">
      <c r="A759" s="2"/>
      <c r="B759" s="2"/>
      <c r="C759" s="2"/>
      <c r="D759" s="2"/>
      <c r="E759" s="6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25">
      <c r="A760" s="2"/>
      <c r="B760" s="2"/>
      <c r="C760" s="2"/>
      <c r="D760" s="2"/>
      <c r="E760" s="6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25">
      <c r="A761" s="2"/>
      <c r="B761" s="2"/>
      <c r="C761" s="2"/>
      <c r="D761" s="2"/>
      <c r="E761" s="6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25">
      <c r="A762" s="2"/>
      <c r="B762" s="2"/>
      <c r="C762" s="2"/>
      <c r="D762" s="2"/>
      <c r="E762" s="65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25">
      <c r="A763" s="2"/>
      <c r="B763" s="2"/>
      <c r="C763" s="2"/>
      <c r="D763" s="2"/>
      <c r="E763" s="65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25">
      <c r="A764" s="2"/>
      <c r="B764" s="2"/>
      <c r="C764" s="2"/>
      <c r="D764" s="2"/>
      <c r="E764" s="65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25">
      <c r="A765" s="2"/>
      <c r="B765" s="2"/>
      <c r="C765" s="2"/>
      <c r="D765" s="2"/>
      <c r="E765" s="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25">
      <c r="A766" s="2"/>
      <c r="B766" s="2"/>
      <c r="C766" s="2"/>
      <c r="D766" s="2"/>
      <c r="E766" s="65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25">
      <c r="A767" s="2"/>
      <c r="B767" s="2"/>
      <c r="C767" s="2"/>
      <c r="D767" s="2"/>
      <c r="E767" s="65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25">
      <c r="A768" s="2"/>
      <c r="B768" s="2"/>
      <c r="C768" s="2"/>
      <c r="D768" s="2"/>
      <c r="E768" s="65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25">
      <c r="A769" s="2"/>
      <c r="B769" s="2"/>
      <c r="C769" s="2"/>
      <c r="D769" s="2"/>
      <c r="E769" s="65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25">
      <c r="A770" s="2"/>
      <c r="B770" s="2"/>
      <c r="C770" s="2"/>
      <c r="D770" s="2"/>
      <c r="E770" s="65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25">
      <c r="A771" s="2"/>
      <c r="B771" s="2"/>
      <c r="C771" s="2"/>
      <c r="D771" s="2"/>
      <c r="E771" s="65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25">
      <c r="A772" s="2"/>
      <c r="B772" s="2"/>
      <c r="C772" s="2"/>
      <c r="D772" s="2"/>
      <c r="E772" s="65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25">
      <c r="A773" s="2"/>
      <c r="B773" s="2"/>
      <c r="C773" s="2"/>
      <c r="D773" s="2"/>
      <c r="E773" s="65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25">
      <c r="A774" s="2"/>
      <c r="B774" s="2"/>
      <c r="C774" s="2"/>
      <c r="D774" s="2"/>
      <c r="E774" s="65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x14ac:dyDescent="0.25">
      <c r="A775" s="2"/>
      <c r="B775" s="2"/>
      <c r="C775" s="2"/>
      <c r="D775" s="2"/>
      <c r="E775" s="6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x14ac:dyDescent="0.25">
      <c r="A776" s="2"/>
      <c r="B776" s="2"/>
      <c r="C776" s="2"/>
      <c r="D776" s="2"/>
      <c r="E776" s="6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x14ac:dyDescent="0.25">
      <c r="A777" s="2"/>
      <c r="B777" s="2"/>
      <c r="C777" s="2"/>
      <c r="D777" s="2"/>
      <c r="E777" s="65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x14ac:dyDescent="0.25">
      <c r="A778" s="2"/>
      <c r="B778" s="2"/>
      <c r="C778" s="2"/>
      <c r="D778" s="2"/>
      <c r="E778" s="65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x14ac:dyDescent="0.25">
      <c r="A779" s="2"/>
      <c r="B779" s="2"/>
      <c r="C779" s="2"/>
      <c r="D779" s="2"/>
      <c r="E779" s="65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x14ac:dyDescent="0.25">
      <c r="A780" s="2"/>
      <c r="B780" s="2"/>
      <c r="C780" s="2"/>
      <c r="D780" s="2"/>
      <c r="E780" s="65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x14ac:dyDescent="0.25">
      <c r="A781" s="2"/>
      <c r="B781" s="2"/>
      <c r="C781" s="2"/>
      <c r="D781" s="2"/>
      <c r="E781" s="65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x14ac:dyDescent="0.25">
      <c r="A782" s="2"/>
      <c r="B782" s="2"/>
      <c r="C782" s="2"/>
      <c r="D782" s="2"/>
      <c r="E782" s="65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x14ac:dyDescent="0.25">
      <c r="A783" s="2"/>
      <c r="B783" s="2"/>
      <c r="C783" s="2"/>
      <c r="D783" s="2"/>
      <c r="E783" s="65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x14ac:dyDescent="0.25">
      <c r="A784" s="2"/>
      <c r="B784" s="2"/>
      <c r="C784" s="2"/>
      <c r="D784" s="2"/>
      <c r="E784" s="65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x14ac:dyDescent="0.25">
      <c r="A785" s="2"/>
      <c r="B785" s="2"/>
      <c r="C785" s="2"/>
      <c r="D785" s="2"/>
      <c r="E785" s="6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x14ac:dyDescent="0.25">
      <c r="A786" s="2"/>
      <c r="B786" s="2"/>
      <c r="C786" s="2"/>
      <c r="D786" s="2"/>
      <c r="E786" s="65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x14ac:dyDescent="0.25">
      <c r="A787" s="2"/>
      <c r="B787" s="2"/>
      <c r="C787" s="2"/>
      <c r="D787" s="2"/>
      <c r="E787" s="65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x14ac:dyDescent="0.25">
      <c r="A788" s="2"/>
      <c r="B788" s="2"/>
      <c r="C788" s="2"/>
      <c r="D788" s="2"/>
      <c r="E788" s="65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x14ac:dyDescent="0.25">
      <c r="A789" s="2"/>
      <c r="B789" s="2"/>
      <c r="C789" s="2"/>
      <c r="D789" s="2"/>
      <c r="E789" s="6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x14ac:dyDescent="0.25">
      <c r="A790" s="2"/>
      <c r="B790" s="2"/>
      <c r="C790" s="2"/>
      <c r="D790" s="2"/>
      <c r="E790" s="6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x14ac:dyDescent="0.25">
      <c r="A791" s="2"/>
      <c r="B791" s="2"/>
      <c r="C791" s="2"/>
      <c r="D791" s="2"/>
      <c r="E791" s="6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x14ac:dyDescent="0.25">
      <c r="A792" s="2"/>
      <c r="B792" s="2"/>
      <c r="C792" s="2"/>
      <c r="D792" s="2"/>
      <c r="E792" s="6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x14ac:dyDescent="0.25">
      <c r="A793" s="2"/>
      <c r="B793" s="2"/>
      <c r="C793" s="2"/>
      <c r="D793" s="2"/>
      <c r="E793" s="65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x14ac:dyDescent="0.25">
      <c r="A794" s="2"/>
      <c r="B794" s="2"/>
      <c r="C794" s="2"/>
      <c r="D794" s="2"/>
      <c r="E794" s="6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x14ac:dyDescent="0.25">
      <c r="A795" s="2"/>
      <c r="B795" s="2"/>
      <c r="C795" s="2"/>
      <c r="D795" s="2"/>
      <c r="E795" s="6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x14ac:dyDescent="0.25">
      <c r="A796" s="2"/>
      <c r="B796" s="2"/>
      <c r="C796" s="2"/>
      <c r="D796" s="2"/>
      <c r="E796" s="6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x14ac:dyDescent="0.25">
      <c r="A797" s="2"/>
      <c r="B797" s="2"/>
      <c r="C797" s="2"/>
      <c r="D797" s="2"/>
      <c r="E797" s="6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x14ac:dyDescent="0.25">
      <c r="A798" s="2"/>
      <c r="B798" s="2"/>
      <c r="C798" s="2"/>
      <c r="D798" s="2"/>
      <c r="E798" s="65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x14ac:dyDescent="0.25">
      <c r="A799" s="2"/>
      <c r="B799" s="2"/>
      <c r="C799" s="2"/>
      <c r="D799" s="2"/>
      <c r="E799" s="65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x14ac:dyDescent="0.25">
      <c r="A800" s="2"/>
      <c r="B800" s="2"/>
      <c r="C800" s="2"/>
      <c r="D800" s="2"/>
      <c r="E800" s="65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x14ac:dyDescent="0.25">
      <c r="A801" s="2"/>
      <c r="B801" s="2"/>
      <c r="C801" s="2"/>
      <c r="D801" s="2"/>
      <c r="E801" s="65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x14ac:dyDescent="0.25">
      <c r="A802" s="2"/>
      <c r="B802" s="2"/>
      <c r="C802" s="2"/>
      <c r="D802" s="2"/>
      <c r="E802" s="6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x14ac:dyDescent="0.25">
      <c r="A803" s="2"/>
      <c r="B803" s="2"/>
      <c r="C803" s="2"/>
      <c r="D803" s="2"/>
      <c r="E803" s="6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x14ac:dyDescent="0.25">
      <c r="A804" s="2"/>
      <c r="B804" s="2"/>
      <c r="C804" s="2"/>
      <c r="D804" s="2"/>
      <c r="E804" s="6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x14ac:dyDescent="0.25">
      <c r="A805" s="2"/>
      <c r="B805" s="2"/>
      <c r="C805" s="2"/>
      <c r="D805" s="2"/>
      <c r="E805" s="6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x14ac:dyDescent="0.25">
      <c r="A806" s="2"/>
      <c r="B806" s="2"/>
      <c r="C806" s="2"/>
      <c r="D806" s="2"/>
      <c r="E806" s="65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x14ac:dyDescent="0.25">
      <c r="A807" s="2"/>
      <c r="B807" s="2"/>
      <c r="C807" s="2"/>
      <c r="D807" s="2"/>
      <c r="E807" s="6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x14ac:dyDescent="0.25">
      <c r="A808" s="2"/>
      <c r="B808" s="2"/>
      <c r="C808" s="2"/>
      <c r="D808" s="2"/>
      <c r="E808" s="6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x14ac:dyDescent="0.25">
      <c r="A809" s="2"/>
      <c r="B809" s="2"/>
      <c r="C809" s="2"/>
      <c r="D809" s="2"/>
      <c r="E809" s="6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x14ac:dyDescent="0.25">
      <c r="A810" s="2"/>
      <c r="B810" s="2"/>
      <c r="C810" s="2"/>
      <c r="D810" s="2"/>
      <c r="E810" s="6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x14ac:dyDescent="0.25">
      <c r="A811" s="2"/>
      <c r="B811" s="2"/>
      <c r="C811" s="2"/>
      <c r="D811" s="2"/>
      <c r="E811" s="65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x14ac:dyDescent="0.25">
      <c r="A812" s="2"/>
      <c r="B812" s="2"/>
      <c r="C812" s="2"/>
      <c r="D812" s="2"/>
      <c r="E812" s="65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x14ac:dyDescent="0.25">
      <c r="A813" s="2"/>
      <c r="B813" s="2"/>
      <c r="C813" s="2"/>
      <c r="D813" s="2"/>
      <c r="E813" s="65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x14ac:dyDescent="0.25">
      <c r="A814" s="2"/>
      <c r="B814" s="2"/>
      <c r="C814" s="2"/>
      <c r="D814" s="2"/>
      <c r="E814" s="65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x14ac:dyDescent="0.25">
      <c r="A815" s="2"/>
      <c r="B815" s="2"/>
      <c r="C815" s="2"/>
      <c r="D815" s="2"/>
      <c r="E815" s="6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x14ac:dyDescent="0.25">
      <c r="A816" s="2"/>
      <c r="B816" s="2"/>
      <c r="C816" s="2"/>
      <c r="D816" s="2"/>
      <c r="E816" s="65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x14ac:dyDescent="0.25">
      <c r="A817" s="2"/>
      <c r="B817" s="2"/>
      <c r="C817" s="2"/>
      <c r="D817" s="2"/>
      <c r="E817" s="65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x14ac:dyDescent="0.25">
      <c r="A818" s="2"/>
      <c r="B818" s="2"/>
      <c r="C818" s="2"/>
      <c r="D818" s="2"/>
      <c r="E818" s="65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x14ac:dyDescent="0.25">
      <c r="A819" s="2"/>
      <c r="B819" s="2"/>
      <c r="C819" s="2"/>
      <c r="D819" s="2"/>
      <c r="E819" s="65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x14ac:dyDescent="0.25">
      <c r="A820" s="2"/>
      <c r="B820" s="2"/>
      <c r="C820" s="2"/>
      <c r="D820" s="2"/>
      <c r="E820" s="6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x14ac:dyDescent="0.25">
      <c r="A821" s="2"/>
      <c r="B821" s="2"/>
      <c r="C821" s="2"/>
      <c r="D821" s="2"/>
      <c r="E821" s="6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x14ac:dyDescent="0.25">
      <c r="A822" s="2"/>
      <c r="B822" s="2"/>
      <c r="C822" s="2"/>
      <c r="D822" s="2"/>
      <c r="E822" s="6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x14ac:dyDescent="0.25">
      <c r="A823" s="2"/>
      <c r="B823" s="2"/>
      <c r="C823" s="2"/>
      <c r="D823" s="2"/>
      <c r="E823" s="65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x14ac:dyDescent="0.25">
      <c r="A824" s="2"/>
      <c r="B824" s="2"/>
      <c r="C824" s="2"/>
      <c r="D824" s="2"/>
      <c r="E824" s="65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x14ac:dyDescent="0.25">
      <c r="A825" s="2"/>
      <c r="B825" s="2"/>
      <c r="C825" s="2"/>
      <c r="D825" s="2"/>
      <c r="E825" s="6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x14ac:dyDescent="0.25">
      <c r="A826" s="2"/>
      <c r="B826" s="2"/>
      <c r="C826" s="2"/>
      <c r="D826" s="2"/>
      <c r="E826" s="65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x14ac:dyDescent="0.25">
      <c r="A827" s="2"/>
      <c r="B827" s="2"/>
      <c r="C827" s="2"/>
      <c r="D827" s="2"/>
      <c r="E827" s="65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x14ac:dyDescent="0.25">
      <c r="A828" s="2"/>
      <c r="B828" s="2"/>
      <c r="C828" s="2"/>
      <c r="D828" s="2"/>
      <c r="E828" s="65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x14ac:dyDescent="0.25">
      <c r="A829" s="2"/>
      <c r="B829" s="2"/>
      <c r="C829" s="2"/>
      <c r="D829" s="2"/>
      <c r="E829" s="65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x14ac:dyDescent="0.25">
      <c r="A830" s="2"/>
      <c r="B830" s="2"/>
      <c r="C830" s="2"/>
      <c r="D830" s="2"/>
      <c r="E830" s="65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x14ac:dyDescent="0.25">
      <c r="A831" s="2"/>
      <c r="B831" s="2"/>
      <c r="C831" s="2"/>
      <c r="D831" s="2"/>
      <c r="E831" s="65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x14ac:dyDescent="0.25">
      <c r="A832" s="2"/>
      <c r="B832" s="2"/>
      <c r="C832" s="2"/>
      <c r="D832" s="2"/>
      <c r="E832" s="65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x14ac:dyDescent="0.25">
      <c r="A833" s="2"/>
      <c r="B833" s="2"/>
      <c r="C833" s="2"/>
      <c r="D833" s="2"/>
      <c r="E833" s="65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x14ac:dyDescent="0.25">
      <c r="A834" s="2"/>
      <c r="B834" s="2"/>
      <c r="C834" s="2"/>
      <c r="D834" s="2"/>
      <c r="E834" s="65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x14ac:dyDescent="0.25">
      <c r="A835" s="2"/>
      <c r="B835" s="2"/>
      <c r="C835" s="2"/>
      <c r="D835" s="2"/>
      <c r="E835" s="6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x14ac:dyDescent="0.25">
      <c r="A836" s="2"/>
      <c r="B836" s="2"/>
      <c r="C836" s="2"/>
      <c r="D836" s="2"/>
      <c r="E836" s="65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x14ac:dyDescent="0.25">
      <c r="A837" s="2"/>
      <c r="B837" s="2"/>
      <c r="C837" s="2"/>
      <c r="D837" s="2"/>
      <c r="E837" s="65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x14ac:dyDescent="0.25">
      <c r="A838" s="2"/>
      <c r="B838" s="2"/>
      <c r="C838" s="2"/>
      <c r="D838" s="2"/>
      <c r="E838" s="65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x14ac:dyDescent="0.25">
      <c r="A839" s="2"/>
      <c r="B839" s="2"/>
      <c r="C839" s="2"/>
      <c r="D839" s="2"/>
      <c r="E839" s="65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x14ac:dyDescent="0.25">
      <c r="A840" s="2"/>
      <c r="B840" s="2"/>
      <c r="C840" s="2"/>
      <c r="D840" s="2"/>
      <c r="E840" s="65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x14ac:dyDescent="0.25">
      <c r="A841" s="2"/>
      <c r="B841" s="2"/>
      <c r="C841" s="2"/>
      <c r="D841" s="2"/>
      <c r="E841" s="65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x14ac:dyDescent="0.25">
      <c r="A842" s="2"/>
      <c r="B842" s="2"/>
      <c r="C842" s="2"/>
      <c r="D842" s="2"/>
      <c r="E842" s="65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x14ac:dyDescent="0.25">
      <c r="A843" s="2"/>
      <c r="B843" s="2"/>
      <c r="C843" s="2"/>
      <c r="D843" s="2"/>
      <c r="E843" s="65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x14ac:dyDescent="0.25">
      <c r="A844" s="2"/>
      <c r="B844" s="2"/>
      <c r="C844" s="2"/>
      <c r="D844" s="2"/>
      <c r="E844" s="65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x14ac:dyDescent="0.25">
      <c r="A845" s="2"/>
      <c r="B845" s="2"/>
      <c r="C845" s="2"/>
      <c r="D845" s="2"/>
      <c r="E845" s="6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x14ac:dyDescent="0.25">
      <c r="A846" s="2"/>
      <c r="B846" s="2"/>
      <c r="C846" s="2"/>
      <c r="D846" s="2"/>
      <c r="E846" s="65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x14ac:dyDescent="0.25">
      <c r="A847" s="2"/>
      <c r="B847" s="2"/>
      <c r="C847" s="2"/>
      <c r="D847" s="2"/>
      <c r="E847" s="65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x14ac:dyDescent="0.25">
      <c r="A848" s="2"/>
      <c r="B848" s="2"/>
      <c r="C848" s="2"/>
      <c r="D848" s="2"/>
      <c r="E848" s="65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x14ac:dyDescent="0.25">
      <c r="A849" s="2"/>
      <c r="B849" s="2"/>
      <c r="C849" s="2"/>
      <c r="D849" s="2"/>
      <c r="E849" s="65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x14ac:dyDescent="0.25">
      <c r="A850" s="2"/>
      <c r="B850" s="2"/>
      <c r="C850" s="2"/>
      <c r="D850" s="2"/>
      <c r="E850" s="65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x14ac:dyDescent="0.25">
      <c r="A851" s="2"/>
      <c r="B851" s="2"/>
      <c r="C851" s="2"/>
      <c r="D851" s="2"/>
      <c r="E851" s="65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x14ac:dyDescent="0.25">
      <c r="A852" s="2"/>
      <c r="B852" s="2"/>
      <c r="C852" s="2"/>
      <c r="D852" s="2"/>
      <c r="E852" s="65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x14ac:dyDescent="0.25">
      <c r="A853" s="2"/>
      <c r="B853" s="2"/>
      <c r="C853" s="2"/>
      <c r="D853" s="2"/>
      <c r="E853" s="65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x14ac:dyDescent="0.25">
      <c r="A854" s="2"/>
      <c r="B854" s="2"/>
      <c r="C854" s="2"/>
      <c r="D854" s="2"/>
      <c r="E854" s="65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x14ac:dyDescent="0.25">
      <c r="A855" s="2"/>
      <c r="B855" s="2"/>
      <c r="C855" s="2"/>
      <c r="D855" s="2"/>
      <c r="E855" s="6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x14ac:dyDescent="0.25">
      <c r="A856" s="2"/>
      <c r="B856" s="2"/>
      <c r="C856" s="2"/>
      <c r="D856" s="2"/>
      <c r="E856" s="65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x14ac:dyDescent="0.25">
      <c r="A857" s="2"/>
      <c r="B857" s="2"/>
      <c r="C857" s="2"/>
      <c r="D857" s="2"/>
      <c r="E857" s="65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x14ac:dyDescent="0.25">
      <c r="A858" s="2"/>
      <c r="B858" s="2"/>
      <c r="C858" s="2"/>
      <c r="D858" s="2"/>
      <c r="E858" s="65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x14ac:dyDescent="0.25">
      <c r="A859" s="2"/>
      <c r="B859" s="2"/>
      <c r="C859" s="2"/>
      <c r="D859" s="2"/>
      <c r="E859" s="65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x14ac:dyDescent="0.25">
      <c r="A860" s="2"/>
      <c r="B860" s="2"/>
      <c r="C860" s="2"/>
      <c r="D860" s="2"/>
      <c r="E860" s="65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x14ac:dyDescent="0.25">
      <c r="A861" s="2"/>
      <c r="B861" s="2"/>
      <c r="C861" s="2"/>
      <c r="D861" s="2"/>
      <c r="E861" s="65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x14ac:dyDescent="0.25">
      <c r="A862" s="2"/>
      <c r="B862" s="2"/>
      <c r="C862" s="2"/>
      <c r="D862" s="2"/>
      <c r="E862" s="65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x14ac:dyDescent="0.25">
      <c r="A863" s="2"/>
      <c r="B863" s="2"/>
      <c r="C863" s="2"/>
      <c r="D863" s="2"/>
      <c r="E863" s="6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x14ac:dyDescent="0.25">
      <c r="A864" s="2"/>
      <c r="B864" s="2"/>
      <c r="C864" s="2"/>
      <c r="D864" s="2"/>
      <c r="E864" s="6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x14ac:dyDescent="0.25">
      <c r="A865" s="2"/>
      <c r="B865" s="2"/>
      <c r="C865" s="2"/>
      <c r="D865" s="2"/>
      <c r="E865" s="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x14ac:dyDescent="0.25">
      <c r="A866" s="2"/>
      <c r="B866" s="2"/>
      <c r="C866" s="2"/>
      <c r="D866" s="2"/>
      <c r="E866" s="6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x14ac:dyDescent="0.25">
      <c r="A867" s="2"/>
      <c r="B867" s="2"/>
      <c r="C867" s="2"/>
      <c r="D867" s="2"/>
      <c r="E867" s="6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x14ac:dyDescent="0.25">
      <c r="A868" s="2"/>
      <c r="B868" s="2"/>
      <c r="C868" s="2"/>
      <c r="D868" s="2"/>
      <c r="E868" s="6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x14ac:dyDescent="0.25">
      <c r="A869" s="2"/>
      <c r="B869" s="2"/>
      <c r="C869" s="2"/>
      <c r="D869" s="2"/>
      <c r="E869" s="6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x14ac:dyDescent="0.25">
      <c r="A870" s="2"/>
      <c r="B870" s="2"/>
      <c r="C870" s="2"/>
      <c r="D870" s="2"/>
      <c r="E870" s="6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x14ac:dyDescent="0.25">
      <c r="A871" s="2"/>
      <c r="B871" s="2"/>
      <c r="C871" s="2"/>
      <c r="D871" s="2"/>
      <c r="E871" s="65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x14ac:dyDescent="0.25">
      <c r="A872" s="2"/>
      <c r="B872" s="2"/>
      <c r="C872" s="2"/>
      <c r="D872" s="2"/>
      <c r="E872" s="65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x14ac:dyDescent="0.25">
      <c r="A873" s="2"/>
      <c r="B873" s="2"/>
      <c r="C873" s="2"/>
      <c r="D873" s="2"/>
      <c r="E873" s="65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x14ac:dyDescent="0.25">
      <c r="A874" s="2"/>
      <c r="B874" s="2"/>
      <c r="C874" s="2"/>
      <c r="D874" s="2"/>
      <c r="E874" s="65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x14ac:dyDescent="0.25">
      <c r="A875" s="2"/>
      <c r="B875" s="2"/>
      <c r="C875" s="2"/>
      <c r="D875" s="2"/>
      <c r="E875" s="6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x14ac:dyDescent="0.25">
      <c r="A876" s="2"/>
      <c r="B876" s="2"/>
      <c r="C876" s="2"/>
      <c r="D876" s="2"/>
      <c r="E876" s="6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x14ac:dyDescent="0.25">
      <c r="A877" s="2"/>
      <c r="B877" s="2"/>
      <c r="C877" s="2"/>
      <c r="D877" s="2"/>
      <c r="E877" s="6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x14ac:dyDescent="0.25">
      <c r="A878" s="2"/>
      <c r="B878" s="2"/>
      <c r="C878" s="2"/>
      <c r="D878" s="2"/>
      <c r="E878" s="6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x14ac:dyDescent="0.25">
      <c r="A879" s="2"/>
      <c r="B879" s="2"/>
      <c r="C879" s="2"/>
      <c r="D879" s="2"/>
      <c r="E879" s="6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x14ac:dyDescent="0.25">
      <c r="A880" s="2"/>
      <c r="B880" s="2"/>
      <c r="C880" s="2"/>
      <c r="D880" s="2"/>
      <c r="E880" s="6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x14ac:dyDescent="0.25">
      <c r="A881" s="2"/>
      <c r="B881" s="2"/>
      <c r="C881" s="2"/>
      <c r="D881" s="2"/>
      <c r="E881" s="6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x14ac:dyDescent="0.25">
      <c r="A882" s="2"/>
      <c r="B882" s="2"/>
      <c r="C882" s="2"/>
      <c r="D882" s="2"/>
      <c r="E882" s="6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x14ac:dyDescent="0.25">
      <c r="A883" s="2"/>
      <c r="B883" s="2"/>
      <c r="C883" s="2"/>
      <c r="D883" s="2"/>
      <c r="E883" s="65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x14ac:dyDescent="0.25">
      <c r="A884" s="2"/>
      <c r="B884" s="2"/>
      <c r="C884" s="2"/>
      <c r="D884" s="2"/>
      <c r="E884" s="65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x14ac:dyDescent="0.25">
      <c r="A885" s="2"/>
      <c r="B885" s="2"/>
      <c r="C885" s="2"/>
      <c r="D885" s="2"/>
      <c r="E885" s="6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x14ac:dyDescent="0.25">
      <c r="A886" s="2"/>
      <c r="B886" s="2"/>
      <c r="C886" s="2"/>
      <c r="D886" s="2"/>
      <c r="E886" s="65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x14ac:dyDescent="0.25">
      <c r="A887" s="2"/>
      <c r="B887" s="2"/>
      <c r="C887" s="2"/>
      <c r="D887" s="2"/>
      <c r="E887" s="65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x14ac:dyDescent="0.25">
      <c r="A888" s="2"/>
      <c r="B888" s="2"/>
      <c r="C888" s="2"/>
      <c r="D888" s="2"/>
      <c r="E888" s="65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x14ac:dyDescent="0.25">
      <c r="A889" s="2"/>
      <c r="B889" s="2"/>
      <c r="C889" s="2"/>
      <c r="D889" s="2"/>
      <c r="E889" s="65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x14ac:dyDescent="0.25">
      <c r="A890" s="2"/>
      <c r="B890" s="2"/>
      <c r="C890" s="2"/>
      <c r="D890" s="2"/>
      <c r="E890" s="65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x14ac:dyDescent="0.25">
      <c r="A891" s="2"/>
      <c r="B891" s="2"/>
      <c r="C891" s="2"/>
      <c r="D891" s="2"/>
      <c r="E891" s="65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x14ac:dyDescent="0.25">
      <c r="A892" s="2"/>
      <c r="B892" s="2"/>
      <c r="C892" s="2"/>
      <c r="D892" s="2"/>
      <c r="E892" s="6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x14ac:dyDescent="0.25">
      <c r="A893" s="2"/>
      <c r="B893" s="2"/>
      <c r="C893" s="2"/>
      <c r="D893" s="2"/>
      <c r="E893" s="6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x14ac:dyDescent="0.25">
      <c r="A894" s="2"/>
      <c r="B894" s="2"/>
      <c r="C894" s="2"/>
      <c r="D894" s="2"/>
      <c r="E894" s="6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x14ac:dyDescent="0.25">
      <c r="A895" s="2"/>
      <c r="B895" s="2"/>
      <c r="C895" s="2"/>
      <c r="D895" s="2"/>
      <c r="E895" s="6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x14ac:dyDescent="0.25">
      <c r="A896" s="2"/>
      <c r="B896" s="2"/>
      <c r="C896" s="2"/>
      <c r="D896" s="2"/>
      <c r="E896" s="65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x14ac:dyDescent="0.25">
      <c r="A897" s="2"/>
      <c r="B897" s="2"/>
      <c r="C897" s="2"/>
      <c r="D897" s="2"/>
      <c r="E897" s="65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x14ac:dyDescent="0.25">
      <c r="A898" s="2"/>
      <c r="B898" s="2"/>
      <c r="C898" s="2"/>
      <c r="D898" s="2"/>
      <c r="E898" s="65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x14ac:dyDescent="0.25">
      <c r="A899" s="2"/>
      <c r="B899" s="2"/>
      <c r="C899" s="2"/>
      <c r="D899" s="2"/>
      <c r="E899" s="65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x14ac:dyDescent="0.25">
      <c r="A900" s="2"/>
      <c r="B900" s="2"/>
      <c r="C900" s="2"/>
      <c r="D900" s="2"/>
      <c r="E900" s="65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x14ac:dyDescent="0.25">
      <c r="A901" s="2"/>
      <c r="B901" s="2"/>
      <c r="C901" s="2"/>
      <c r="D901" s="2"/>
      <c r="E901" s="65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x14ac:dyDescent="0.25">
      <c r="A902" s="2"/>
      <c r="B902" s="2"/>
      <c r="C902" s="2"/>
      <c r="D902" s="2"/>
      <c r="E902" s="65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x14ac:dyDescent="0.25">
      <c r="A903" s="2"/>
      <c r="B903" s="2"/>
      <c r="C903" s="2"/>
      <c r="D903" s="2"/>
      <c r="E903" s="65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x14ac:dyDescent="0.25">
      <c r="A904" s="2"/>
      <c r="B904" s="2"/>
      <c r="C904" s="2"/>
      <c r="D904" s="2"/>
      <c r="E904" s="65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x14ac:dyDescent="0.25">
      <c r="A905" s="2"/>
      <c r="B905" s="2"/>
      <c r="C905" s="2"/>
      <c r="D905" s="2"/>
      <c r="E905" s="6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x14ac:dyDescent="0.25">
      <c r="A906" s="2"/>
      <c r="B906" s="2"/>
      <c r="C906" s="2"/>
      <c r="D906" s="2"/>
      <c r="E906" s="65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x14ac:dyDescent="0.25">
      <c r="A907" s="2"/>
      <c r="B907" s="2"/>
      <c r="C907" s="2"/>
      <c r="D907" s="2"/>
      <c r="E907" s="65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x14ac:dyDescent="0.25">
      <c r="A908" s="2"/>
      <c r="B908" s="2"/>
      <c r="C908" s="2"/>
      <c r="D908" s="2"/>
      <c r="E908" s="65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x14ac:dyDescent="0.25">
      <c r="A909" s="2"/>
      <c r="B909" s="2"/>
      <c r="C909" s="2"/>
      <c r="D909" s="2"/>
      <c r="E909" s="65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x14ac:dyDescent="0.25">
      <c r="A910" s="2"/>
      <c r="B910" s="2"/>
      <c r="C910" s="2"/>
      <c r="D910" s="2"/>
      <c r="E910" s="65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x14ac:dyDescent="0.25">
      <c r="A911" s="2"/>
      <c r="B911" s="2"/>
      <c r="C911" s="2"/>
      <c r="D911" s="2"/>
      <c r="E911" s="65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x14ac:dyDescent="0.25">
      <c r="A912" s="2"/>
      <c r="B912" s="2"/>
      <c r="C912" s="2"/>
      <c r="D912" s="2"/>
      <c r="E912" s="65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x14ac:dyDescent="0.25">
      <c r="A913" s="2"/>
      <c r="B913" s="2"/>
      <c r="C913" s="2"/>
      <c r="D913" s="2"/>
      <c r="E913" s="65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x14ac:dyDescent="0.25">
      <c r="A914" s="2"/>
      <c r="B914" s="2"/>
      <c r="C914" s="2"/>
      <c r="D914" s="2"/>
      <c r="E914" s="65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x14ac:dyDescent="0.25">
      <c r="A915" s="2"/>
      <c r="B915" s="2"/>
      <c r="C915" s="2"/>
      <c r="D915" s="2"/>
      <c r="E915" s="6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x14ac:dyDescent="0.25">
      <c r="A916" s="2"/>
      <c r="B916" s="2"/>
      <c r="C916" s="2"/>
      <c r="D916" s="2"/>
      <c r="E916" s="65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x14ac:dyDescent="0.25">
      <c r="A917" s="2"/>
      <c r="B917" s="2"/>
      <c r="C917" s="2"/>
      <c r="D917" s="2"/>
      <c r="E917" s="65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x14ac:dyDescent="0.25">
      <c r="A918" s="2"/>
      <c r="B918" s="2"/>
      <c r="C918" s="2"/>
      <c r="D918" s="2"/>
      <c r="E918" s="65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x14ac:dyDescent="0.25">
      <c r="A919" s="2"/>
      <c r="B919" s="2"/>
      <c r="C919" s="2"/>
      <c r="D919" s="2"/>
      <c r="E919" s="65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x14ac:dyDescent="0.25">
      <c r="A920" s="2"/>
      <c r="B920" s="2"/>
      <c r="C920" s="2"/>
      <c r="D920" s="2"/>
      <c r="E920" s="65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x14ac:dyDescent="0.25">
      <c r="A921" s="2"/>
      <c r="B921" s="2"/>
      <c r="C921" s="2"/>
      <c r="D921" s="2"/>
      <c r="E921" s="65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x14ac:dyDescent="0.25">
      <c r="A922" s="2"/>
      <c r="B922" s="2"/>
      <c r="C922" s="2"/>
      <c r="D922" s="2"/>
      <c r="E922" s="65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x14ac:dyDescent="0.25">
      <c r="A923" s="2"/>
      <c r="B923" s="2"/>
      <c r="C923" s="2"/>
      <c r="D923" s="2"/>
      <c r="E923" s="65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x14ac:dyDescent="0.25">
      <c r="A924" s="2"/>
      <c r="B924" s="2"/>
      <c r="C924" s="2"/>
      <c r="D924" s="2"/>
      <c r="E924" s="65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x14ac:dyDescent="0.25">
      <c r="A925" s="2"/>
      <c r="B925" s="2"/>
      <c r="C925" s="2"/>
      <c r="D925" s="2"/>
      <c r="E925" s="6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x14ac:dyDescent="0.25">
      <c r="A926" s="2"/>
      <c r="B926" s="2"/>
      <c r="C926" s="2"/>
      <c r="D926" s="2"/>
      <c r="E926" s="65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x14ac:dyDescent="0.25">
      <c r="A927" s="2"/>
      <c r="B927" s="2"/>
      <c r="C927" s="2"/>
      <c r="D927" s="2"/>
      <c r="E927" s="65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x14ac:dyDescent="0.25">
      <c r="A928" s="2"/>
      <c r="B928" s="2"/>
      <c r="C928" s="2"/>
      <c r="D928" s="2"/>
      <c r="E928" s="65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x14ac:dyDescent="0.25">
      <c r="A929" s="2"/>
      <c r="B929" s="2"/>
      <c r="C929" s="2"/>
      <c r="D929" s="2"/>
      <c r="E929" s="65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x14ac:dyDescent="0.25">
      <c r="A930" s="2"/>
      <c r="B930" s="2"/>
      <c r="C930" s="2"/>
      <c r="D930" s="2"/>
      <c r="E930" s="65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x14ac:dyDescent="0.25">
      <c r="A931" s="2"/>
      <c r="B931" s="2"/>
      <c r="C931" s="2"/>
      <c r="D931" s="2"/>
      <c r="E931" s="65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x14ac:dyDescent="0.25">
      <c r="A932" s="2"/>
      <c r="B932" s="2"/>
      <c r="C932" s="2"/>
      <c r="D932" s="2"/>
      <c r="E932" s="65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x14ac:dyDescent="0.25">
      <c r="A933" s="2"/>
      <c r="B933" s="2"/>
      <c r="C933" s="2"/>
      <c r="D933" s="2"/>
      <c r="E933" s="65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x14ac:dyDescent="0.25">
      <c r="A934" s="2"/>
      <c r="B934" s="2"/>
      <c r="C934" s="2"/>
      <c r="D934" s="2"/>
      <c r="E934" s="65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x14ac:dyDescent="0.25">
      <c r="A935" s="2"/>
      <c r="B935" s="2"/>
      <c r="C935" s="2"/>
      <c r="D935" s="2"/>
      <c r="E935" s="6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x14ac:dyDescent="0.25">
      <c r="A936" s="2"/>
      <c r="B936" s="2"/>
      <c r="C936" s="2"/>
      <c r="D936" s="2"/>
      <c r="E936" s="65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x14ac:dyDescent="0.25">
      <c r="A937" s="2"/>
      <c r="B937" s="2"/>
      <c r="C937" s="2"/>
      <c r="D937" s="2"/>
      <c r="E937" s="65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x14ac:dyDescent="0.25">
      <c r="A938" s="2"/>
      <c r="B938" s="2"/>
      <c r="C938" s="2"/>
      <c r="D938" s="2"/>
      <c r="E938" s="65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x14ac:dyDescent="0.25">
      <c r="A939" s="2"/>
      <c r="B939" s="2"/>
      <c r="C939" s="2"/>
      <c r="D939" s="2"/>
      <c r="E939" s="65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x14ac:dyDescent="0.25">
      <c r="A940" s="2"/>
      <c r="B940" s="2"/>
      <c r="C940" s="2"/>
      <c r="D940" s="2"/>
      <c r="E940" s="65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x14ac:dyDescent="0.25">
      <c r="A941" s="2"/>
      <c r="B941" s="2"/>
      <c r="C941" s="2"/>
      <c r="D941" s="2"/>
      <c r="E941" s="65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x14ac:dyDescent="0.25">
      <c r="A942" s="2"/>
      <c r="B942" s="2"/>
      <c r="C942" s="2"/>
      <c r="D942" s="2"/>
      <c r="E942" s="65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x14ac:dyDescent="0.25">
      <c r="A943" s="2"/>
      <c r="B943" s="2"/>
      <c r="C943" s="2"/>
      <c r="D943" s="2"/>
      <c r="E943" s="65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x14ac:dyDescent="0.25">
      <c r="A944" s="2"/>
      <c r="B944" s="2"/>
      <c r="C944" s="2"/>
      <c r="D944" s="2"/>
      <c r="E944" s="65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x14ac:dyDescent="0.25">
      <c r="A945" s="2"/>
      <c r="B945" s="2"/>
      <c r="C945" s="2"/>
      <c r="D945" s="2"/>
      <c r="E945" s="6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x14ac:dyDescent="0.25">
      <c r="A946" s="2"/>
      <c r="B946" s="2"/>
      <c r="C946" s="2"/>
      <c r="D946" s="2"/>
      <c r="E946" s="65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x14ac:dyDescent="0.25">
      <c r="A947" s="2"/>
      <c r="B947" s="2"/>
      <c r="C947" s="2"/>
      <c r="D947" s="2"/>
      <c r="E947" s="65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x14ac:dyDescent="0.25">
      <c r="A948" s="2"/>
      <c r="B948" s="2"/>
      <c r="C948" s="2"/>
      <c r="D948" s="2"/>
      <c r="E948" s="65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x14ac:dyDescent="0.25">
      <c r="A949" s="2"/>
      <c r="B949" s="2"/>
      <c r="C949" s="2"/>
      <c r="D949" s="2"/>
      <c r="E949" s="65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x14ac:dyDescent="0.25">
      <c r="A950" s="2"/>
      <c r="B950" s="2"/>
      <c r="C950" s="2"/>
      <c r="D950" s="2"/>
      <c r="E950" s="65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x14ac:dyDescent="0.25">
      <c r="A951" s="2"/>
      <c r="B951" s="2"/>
      <c r="C951" s="2"/>
      <c r="D951" s="2"/>
      <c r="E951" s="65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x14ac:dyDescent="0.25">
      <c r="A952" s="2"/>
      <c r="B952" s="2"/>
      <c r="C952" s="2"/>
      <c r="D952" s="2"/>
      <c r="E952" s="65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x14ac:dyDescent="0.25">
      <c r="A953" s="2"/>
      <c r="B953" s="2"/>
      <c r="C953" s="2"/>
      <c r="D953" s="2"/>
      <c r="E953" s="65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x14ac:dyDescent="0.25">
      <c r="A954" s="2"/>
      <c r="B954" s="2"/>
      <c r="C954" s="2"/>
      <c r="D954" s="2"/>
      <c r="E954" s="65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x14ac:dyDescent="0.25">
      <c r="A955" s="2"/>
      <c r="B955" s="2"/>
      <c r="C955" s="2"/>
      <c r="D955" s="2"/>
      <c r="E955" s="6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x14ac:dyDescent="0.25">
      <c r="A956" s="2"/>
      <c r="B956" s="2"/>
      <c r="C956" s="2"/>
      <c r="D956" s="2"/>
      <c r="E956" s="65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x14ac:dyDescent="0.25">
      <c r="A957" s="2"/>
      <c r="B957" s="2"/>
      <c r="C957" s="2"/>
      <c r="D957" s="2"/>
      <c r="E957" s="65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x14ac:dyDescent="0.25">
      <c r="A958" s="2"/>
      <c r="B958" s="2"/>
      <c r="C958" s="2"/>
      <c r="D958" s="2"/>
      <c r="E958" s="65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x14ac:dyDescent="0.25">
      <c r="A959" s="2"/>
      <c r="B959" s="2"/>
      <c r="C959" s="2"/>
      <c r="D959" s="2"/>
      <c r="E959" s="65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x14ac:dyDescent="0.25">
      <c r="A960" s="2"/>
      <c r="B960" s="2"/>
      <c r="C960" s="2"/>
      <c r="D960" s="2"/>
      <c r="E960" s="65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x14ac:dyDescent="0.25">
      <c r="A961" s="2"/>
      <c r="B961" s="2"/>
      <c r="C961" s="2"/>
      <c r="D961" s="2"/>
      <c r="E961" s="65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x14ac:dyDescent="0.25">
      <c r="A962" s="2"/>
      <c r="B962" s="2"/>
      <c r="C962" s="2"/>
      <c r="D962" s="2"/>
      <c r="E962" s="65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x14ac:dyDescent="0.25">
      <c r="A963" s="2"/>
      <c r="B963" s="2"/>
      <c r="C963" s="2"/>
      <c r="D963" s="2"/>
      <c r="E963" s="65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x14ac:dyDescent="0.25">
      <c r="A964" s="2"/>
      <c r="B964" s="2"/>
      <c r="C964" s="2"/>
      <c r="D964" s="2"/>
      <c r="E964" s="65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x14ac:dyDescent="0.25">
      <c r="A965" s="2"/>
      <c r="B965" s="2"/>
      <c r="C965" s="2"/>
      <c r="D965" s="2"/>
      <c r="E965" s="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x14ac:dyDescent="0.25">
      <c r="A966" s="2"/>
      <c r="B966" s="2"/>
      <c r="C966" s="2"/>
      <c r="D966" s="2"/>
      <c r="E966" s="65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x14ac:dyDescent="0.25">
      <c r="A967" s="2"/>
      <c r="B967" s="2"/>
      <c r="C967" s="2"/>
      <c r="D967" s="2"/>
      <c r="E967" s="65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x14ac:dyDescent="0.25">
      <c r="A968" s="2"/>
      <c r="B968" s="2"/>
      <c r="C968" s="2"/>
      <c r="D968" s="2"/>
      <c r="E968" s="65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x14ac:dyDescent="0.25">
      <c r="A969" s="2"/>
      <c r="B969" s="2"/>
      <c r="C969" s="2"/>
      <c r="D969" s="2"/>
      <c r="E969" s="65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x14ac:dyDescent="0.25">
      <c r="A970" s="2"/>
      <c r="B970" s="2"/>
      <c r="C970" s="2"/>
      <c r="D970" s="2"/>
      <c r="E970" s="65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x14ac:dyDescent="0.25">
      <c r="A971" s="2"/>
      <c r="B971" s="2"/>
      <c r="C971" s="2"/>
      <c r="D971" s="2"/>
      <c r="E971" s="65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x14ac:dyDescent="0.25">
      <c r="A972" s="2"/>
      <c r="B972" s="2"/>
      <c r="C972" s="2"/>
      <c r="D972" s="2"/>
      <c r="E972" s="65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x14ac:dyDescent="0.25">
      <c r="A973" s="2"/>
      <c r="B973" s="2"/>
      <c r="C973" s="2"/>
      <c r="D973" s="2"/>
      <c r="E973" s="65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x14ac:dyDescent="0.25">
      <c r="A974" s="2"/>
      <c r="B974" s="2"/>
      <c r="C974" s="2"/>
      <c r="D974" s="2"/>
      <c r="E974" s="65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x14ac:dyDescent="0.25">
      <c r="A975" s="2"/>
      <c r="B975" s="2"/>
      <c r="C975" s="2"/>
      <c r="D975" s="2"/>
      <c r="E975" s="6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</sheetData>
  <autoFilter ref="A10:U69">
    <sortState ref="A10:U69">
      <sortCondition descending="1" sortBy="cellColor" ref="Q10:Q69" dxfId="13"/>
    </sortState>
  </autoFilter>
  <mergeCells count="7">
    <mergeCell ref="N9:Q9"/>
    <mergeCell ref="R9:U9"/>
    <mergeCell ref="B3:P3"/>
    <mergeCell ref="B4:P4"/>
    <mergeCell ref="C6:F6"/>
    <mergeCell ref="C8:E8"/>
    <mergeCell ref="G8:K8"/>
  </mergeCells>
  <conditionalFormatting sqref="Q11:Q69">
    <cfRule type="colorScale" priority="3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68">
    <cfRule type="containsText" dxfId="12" priority="4" operator="containsText" text="Si">
      <formula>NOT(ISERROR(SEARCH(("Si"),(U11))))</formula>
    </cfRule>
  </conditionalFormatting>
  <conditionalFormatting sqref="U11:U68">
    <cfRule type="containsText" dxfId="11" priority="5" operator="containsText" text="No">
      <formula>NOT(ISERROR(SEARCH(("No"),(U11))))</formula>
    </cfRule>
  </conditionalFormatting>
  <conditionalFormatting sqref="U69">
    <cfRule type="containsText" dxfId="10" priority="1" operator="containsText" text="Si">
      <formula>NOT(ISERROR(SEARCH(("Si"),(U69))))</formula>
    </cfRule>
  </conditionalFormatting>
  <conditionalFormatting sqref="U69">
    <cfRule type="containsText" dxfId="9" priority="2" operator="containsText" text="No">
      <formula>NOT(ISERROR(SEARCH(("No"),(U69))))</formula>
    </cfRule>
  </conditionalFormatting>
  <dataValidations count="5">
    <dataValidation type="list" allowBlank="1" showErrorMessage="1" sqref="G11:J69 L11:M69">
      <formula1>"Cumple,No Cumple"</formula1>
    </dataValidation>
    <dataValidation type="list" allowBlank="1" sqref="T11:T69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69">
      <formula1>"0.0,5.0,10.0,15.0,20.0,25.0,30.0"</formula1>
    </dataValidation>
    <dataValidation type="list" allowBlank="1" sqref="R11:S69">
      <formula1>"X"</formula1>
    </dataValidation>
    <dataValidation type="list" allowBlank="1" showErrorMessage="1" sqref="K11:K69">
      <formula1>"Cumple,No Cumple,NA"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7"/>
  <sheetViews>
    <sheetView showGridLines="0" topLeftCell="N10" workbookViewId="0">
      <selection activeCell="U10" sqref="U10"/>
    </sheetView>
  </sheetViews>
  <sheetFormatPr baseColWidth="10" defaultColWidth="14.42578125" defaultRowHeight="15" customHeight="1" x14ac:dyDescent="0.25"/>
  <cols>
    <col min="1" max="1" width="3.28515625" customWidth="1"/>
    <col min="2" max="2" width="23.42578125" customWidth="1"/>
    <col min="3" max="3" width="16.42578125" customWidth="1"/>
    <col min="4" max="4" width="21.42578125" customWidth="1"/>
    <col min="5" max="5" width="38.42578125" customWidth="1"/>
    <col min="6" max="6" width="19.7109375" customWidth="1"/>
    <col min="7" max="15" width="17.42578125" customWidth="1"/>
    <col min="16" max="16" width="14" customWidth="1"/>
    <col min="17" max="17" width="10.7109375" customWidth="1"/>
    <col min="18" max="18" width="11" customWidth="1"/>
    <col min="19" max="19" width="9.85546875" customWidth="1"/>
    <col min="20" max="20" width="28.42578125" customWidth="1"/>
    <col min="21" max="21" width="11.42578125" customWidth="1"/>
  </cols>
  <sheetData>
    <row r="1" spans="1:21" ht="15" customHeight="1" x14ac:dyDescent="0.35">
      <c r="A1" s="4"/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  <c r="Q1" s="2"/>
      <c r="R1" s="2"/>
      <c r="S1" s="2"/>
      <c r="T1" s="2"/>
      <c r="U1" s="2"/>
    </row>
    <row r="2" spans="1:21" ht="15" customHeight="1" x14ac:dyDescent="0.35">
      <c r="A2" s="4"/>
      <c r="B2" s="85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2"/>
      <c r="R2" s="2"/>
      <c r="S2" s="2"/>
      <c r="T2" s="2"/>
      <c r="U2" s="2"/>
    </row>
    <row r="3" spans="1:2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</row>
    <row r="4" spans="1:21" x14ac:dyDescent="0.25">
      <c r="A4" s="5"/>
      <c r="B4" s="6" t="s">
        <v>2</v>
      </c>
      <c r="C4" s="88" t="s">
        <v>3</v>
      </c>
      <c r="D4" s="82"/>
      <c r="E4" s="82"/>
      <c r="F4" s="83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</row>
    <row r="5" spans="1:21" x14ac:dyDescent="0.25">
      <c r="A5" s="5"/>
      <c r="B5" s="7"/>
      <c r="C5" s="8"/>
      <c r="D5" s="8"/>
      <c r="E5" s="1"/>
      <c r="F5" s="1"/>
      <c r="G5" s="37"/>
      <c r="H5" s="37"/>
      <c r="I5" s="37"/>
      <c r="J5" s="37"/>
      <c r="K5" s="37"/>
      <c r="L5" s="1"/>
      <c r="M5" s="1"/>
      <c r="N5" s="1"/>
      <c r="O5" s="1"/>
      <c r="P5" s="2"/>
      <c r="Q5" s="2"/>
      <c r="R5" s="2"/>
      <c r="S5" s="2"/>
      <c r="T5" s="2"/>
      <c r="U5" s="2"/>
    </row>
    <row r="6" spans="1:21" ht="60" x14ac:dyDescent="0.25">
      <c r="A6" s="5"/>
      <c r="B6" s="6" t="s">
        <v>161</v>
      </c>
      <c r="C6" s="89" t="s">
        <v>96</v>
      </c>
      <c r="D6" s="82"/>
      <c r="E6" s="83"/>
      <c r="F6" s="9" t="s">
        <v>6</v>
      </c>
      <c r="G6" s="88" t="s">
        <v>162</v>
      </c>
      <c r="H6" s="82"/>
      <c r="I6" s="82"/>
      <c r="J6" s="82"/>
      <c r="K6" s="83"/>
      <c r="L6" s="38"/>
      <c r="M6" s="1"/>
      <c r="N6" s="1"/>
      <c r="O6" s="1"/>
      <c r="P6" s="2"/>
      <c r="Q6" s="2"/>
      <c r="R6" s="2"/>
      <c r="S6" s="2"/>
      <c r="T6" s="2"/>
      <c r="U6" s="2"/>
    </row>
    <row r="7" spans="1:21" x14ac:dyDescent="0.25">
      <c r="A7" s="3"/>
      <c r="B7" s="1"/>
      <c r="C7" s="1"/>
      <c r="D7" s="1"/>
      <c r="E7" s="1"/>
      <c r="F7" s="1"/>
      <c r="G7" s="64"/>
      <c r="H7" s="64"/>
      <c r="I7" s="64"/>
      <c r="J7" s="64"/>
      <c r="K7" s="64"/>
      <c r="L7" s="1"/>
      <c r="M7" s="1"/>
      <c r="N7" s="81" t="s">
        <v>8</v>
      </c>
      <c r="O7" s="82"/>
      <c r="P7" s="82"/>
      <c r="Q7" s="83"/>
      <c r="R7" s="84" t="s">
        <v>9</v>
      </c>
      <c r="S7" s="82"/>
      <c r="T7" s="82"/>
      <c r="U7" s="83"/>
    </row>
    <row r="8" spans="1:21" ht="45" x14ac:dyDescent="0.25">
      <c r="A8" s="66"/>
      <c r="B8" s="11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1" t="s">
        <v>19</v>
      </c>
      <c r="K8" s="11" t="s">
        <v>20</v>
      </c>
      <c r="L8" s="11" t="s">
        <v>21</v>
      </c>
      <c r="M8" s="12" t="s">
        <v>22</v>
      </c>
      <c r="N8" s="11" t="s">
        <v>23</v>
      </c>
      <c r="O8" s="11" t="s">
        <v>24</v>
      </c>
      <c r="P8" s="11" t="s">
        <v>25</v>
      </c>
      <c r="Q8" s="11" t="s">
        <v>26</v>
      </c>
      <c r="R8" s="11" t="s">
        <v>27</v>
      </c>
      <c r="S8" s="11" t="s">
        <v>28</v>
      </c>
      <c r="T8" s="11" t="s">
        <v>29</v>
      </c>
      <c r="U8" s="11" t="s">
        <v>30</v>
      </c>
    </row>
    <row r="9" spans="1:21" x14ac:dyDescent="0.25">
      <c r="A9" s="76">
        <v>1</v>
      </c>
      <c r="B9" s="13">
        <v>44627</v>
      </c>
      <c r="C9" s="14">
        <v>0.66180555555555554</v>
      </c>
      <c r="D9" s="15">
        <v>1110460184</v>
      </c>
      <c r="E9" s="15" t="s">
        <v>163</v>
      </c>
      <c r="F9" s="15">
        <v>3158962135</v>
      </c>
      <c r="G9" s="15" t="s">
        <v>32</v>
      </c>
      <c r="H9" s="15" t="s">
        <v>32</v>
      </c>
      <c r="I9" s="15" t="s">
        <v>32</v>
      </c>
      <c r="J9" s="15" t="s">
        <v>32</v>
      </c>
      <c r="K9" s="15" t="s">
        <v>32</v>
      </c>
      <c r="L9" s="15" t="s">
        <v>32</v>
      </c>
      <c r="M9" s="28" t="s">
        <v>32</v>
      </c>
      <c r="N9" s="18" t="str">
        <f t="shared" ref="N9:N39" si="0">IF(I9="Cumple","30","0")</f>
        <v>30</v>
      </c>
      <c r="O9" s="18" t="str">
        <f t="shared" ref="O9:O39" si="1">IF(J9="Cumple","40","0")</f>
        <v>40</v>
      </c>
      <c r="P9" s="22"/>
      <c r="Q9" s="23">
        <f t="shared" ref="Q9:Q39" si="2">N9+O9+P9</f>
        <v>70</v>
      </c>
      <c r="R9" s="24" t="str">
        <f t="shared" ref="R9:R39" si="3">IF(Q9=70,"X","")</f>
        <v>X</v>
      </c>
      <c r="S9" s="24"/>
      <c r="T9" s="27"/>
      <c r="U9" s="24" t="str">
        <f t="shared" ref="U9:U31" si="4">IF(R9="X","Si",IF(S9="X","No","--"))</f>
        <v>Si</v>
      </c>
    </row>
    <row r="10" spans="1:21" x14ac:dyDescent="0.25">
      <c r="A10" s="76">
        <v>2</v>
      </c>
      <c r="B10" s="13">
        <v>44627</v>
      </c>
      <c r="C10" s="14">
        <v>0.65902777777777777</v>
      </c>
      <c r="D10" s="15">
        <v>34770858</v>
      </c>
      <c r="E10" s="15" t="s">
        <v>164</v>
      </c>
      <c r="F10" s="15">
        <v>3136394414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28" t="s">
        <v>32</v>
      </c>
      <c r="N10" s="18" t="str">
        <f t="shared" si="0"/>
        <v>30</v>
      </c>
      <c r="O10" s="18" t="str">
        <f t="shared" si="1"/>
        <v>40</v>
      </c>
      <c r="P10" s="22"/>
      <c r="Q10" s="23">
        <f t="shared" si="2"/>
        <v>70</v>
      </c>
      <c r="R10" s="24" t="str">
        <f t="shared" si="3"/>
        <v>X</v>
      </c>
      <c r="S10" s="24"/>
      <c r="T10" s="27"/>
      <c r="U10" s="24" t="str">
        <f t="shared" si="4"/>
        <v>Si</v>
      </c>
    </row>
    <row r="11" spans="1:21" x14ac:dyDescent="0.25">
      <c r="A11" s="76">
        <v>3</v>
      </c>
      <c r="B11" s="13">
        <v>44627</v>
      </c>
      <c r="C11" s="14">
        <v>0.67222222222222228</v>
      </c>
      <c r="D11" s="15">
        <v>65766965</v>
      </c>
      <c r="E11" s="15" t="s">
        <v>165</v>
      </c>
      <c r="F11" s="15">
        <v>3143709249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28" t="s">
        <v>32</v>
      </c>
      <c r="N11" s="18" t="str">
        <f t="shared" si="0"/>
        <v>30</v>
      </c>
      <c r="O11" s="18" t="str">
        <f t="shared" si="1"/>
        <v>40</v>
      </c>
      <c r="P11" s="22"/>
      <c r="Q11" s="23">
        <f t="shared" si="2"/>
        <v>70</v>
      </c>
      <c r="R11" s="24" t="str">
        <f t="shared" si="3"/>
        <v>X</v>
      </c>
      <c r="S11" s="24"/>
      <c r="T11" s="76"/>
      <c r="U11" s="24" t="str">
        <f t="shared" si="4"/>
        <v>Si</v>
      </c>
    </row>
    <row r="12" spans="1:21" x14ac:dyDescent="0.25">
      <c r="A12" s="76">
        <v>4</v>
      </c>
      <c r="B12" s="13">
        <v>44627</v>
      </c>
      <c r="C12" s="14">
        <v>0.71597222222222223</v>
      </c>
      <c r="D12" s="15">
        <v>65766965</v>
      </c>
      <c r="E12" s="76" t="s">
        <v>165</v>
      </c>
      <c r="F12" s="15">
        <v>3143709249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28" t="s">
        <v>32</v>
      </c>
      <c r="N12" s="18" t="str">
        <f t="shared" si="0"/>
        <v>30</v>
      </c>
      <c r="O12" s="18" t="str">
        <f t="shared" si="1"/>
        <v>40</v>
      </c>
      <c r="P12" s="22"/>
      <c r="Q12" s="23">
        <f t="shared" si="2"/>
        <v>70</v>
      </c>
      <c r="R12" s="24" t="str">
        <f t="shared" si="3"/>
        <v>X</v>
      </c>
      <c r="S12" s="24"/>
      <c r="T12" s="76"/>
      <c r="U12" s="24" t="str">
        <f t="shared" si="4"/>
        <v>Si</v>
      </c>
    </row>
    <row r="13" spans="1:21" x14ac:dyDescent="0.25">
      <c r="A13" s="76">
        <v>5</v>
      </c>
      <c r="B13" s="13">
        <v>44627</v>
      </c>
      <c r="C13" s="14">
        <v>0.72430555555555554</v>
      </c>
      <c r="D13" s="67">
        <v>93397673</v>
      </c>
      <c r="E13" s="76" t="s">
        <v>166</v>
      </c>
      <c r="F13" s="15" t="s">
        <v>110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28" t="s">
        <v>32</v>
      </c>
      <c r="N13" s="18" t="str">
        <f t="shared" si="0"/>
        <v>30</v>
      </c>
      <c r="O13" s="18" t="str">
        <f t="shared" si="1"/>
        <v>40</v>
      </c>
      <c r="P13" s="22"/>
      <c r="Q13" s="23">
        <f t="shared" si="2"/>
        <v>70</v>
      </c>
      <c r="R13" s="24" t="str">
        <f t="shared" si="3"/>
        <v>X</v>
      </c>
      <c r="S13" s="24"/>
      <c r="T13" s="76"/>
      <c r="U13" s="24" t="str">
        <f t="shared" si="4"/>
        <v>Si</v>
      </c>
    </row>
    <row r="14" spans="1:21" x14ac:dyDescent="0.25">
      <c r="A14" s="76">
        <v>6</v>
      </c>
      <c r="B14" s="13">
        <v>44627</v>
      </c>
      <c r="C14" s="14">
        <v>0.7368055555555556</v>
      </c>
      <c r="D14" s="67">
        <v>10783809</v>
      </c>
      <c r="E14" s="76" t="s">
        <v>167</v>
      </c>
      <c r="F14" s="15">
        <v>3206075868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28" t="s">
        <v>32</v>
      </c>
      <c r="N14" s="18" t="str">
        <f t="shared" si="0"/>
        <v>30</v>
      </c>
      <c r="O14" s="18" t="str">
        <f t="shared" si="1"/>
        <v>40</v>
      </c>
      <c r="P14" s="22"/>
      <c r="Q14" s="23">
        <f t="shared" si="2"/>
        <v>70</v>
      </c>
      <c r="R14" s="24" t="str">
        <f t="shared" si="3"/>
        <v>X</v>
      </c>
      <c r="S14" s="24"/>
      <c r="T14" s="76"/>
      <c r="U14" s="24" t="str">
        <f t="shared" si="4"/>
        <v>Si</v>
      </c>
    </row>
    <row r="15" spans="1:21" x14ac:dyDescent="0.25">
      <c r="A15" s="76">
        <v>7</v>
      </c>
      <c r="B15" s="13">
        <v>44627</v>
      </c>
      <c r="C15" s="14">
        <v>0.79027777777777775</v>
      </c>
      <c r="D15" s="67">
        <v>1049608278</v>
      </c>
      <c r="E15" s="76" t="s">
        <v>168</v>
      </c>
      <c r="F15" s="15">
        <v>3175768681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32</v>
      </c>
      <c r="L15" s="15" t="s">
        <v>32</v>
      </c>
      <c r="M15" s="28" t="s">
        <v>32</v>
      </c>
      <c r="N15" s="18" t="str">
        <f t="shared" si="0"/>
        <v>30</v>
      </c>
      <c r="O15" s="18" t="str">
        <f t="shared" si="1"/>
        <v>40</v>
      </c>
      <c r="P15" s="22"/>
      <c r="Q15" s="23">
        <f t="shared" si="2"/>
        <v>70</v>
      </c>
      <c r="R15" s="24" t="str">
        <f t="shared" si="3"/>
        <v>X</v>
      </c>
      <c r="S15" s="24"/>
      <c r="T15" s="76"/>
      <c r="U15" s="24" t="str">
        <f t="shared" si="4"/>
        <v>Si</v>
      </c>
    </row>
    <row r="16" spans="1:21" x14ac:dyDescent="0.25">
      <c r="A16" s="76">
        <v>8</v>
      </c>
      <c r="B16" s="13">
        <v>44627</v>
      </c>
      <c r="C16" s="14">
        <v>0.79166666666666663</v>
      </c>
      <c r="D16" s="67">
        <v>1049608278</v>
      </c>
      <c r="E16" s="76" t="s">
        <v>168</v>
      </c>
      <c r="F16" s="15">
        <v>3175768681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32</v>
      </c>
      <c r="L16" s="15" t="s">
        <v>32</v>
      </c>
      <c r="M16" s="28" t="s">
        <v>32</v>
      </c>
      <c r="N16" s="18" t="str">
        <f t="shared" si="0"/>
        <v>30</v>
      </c>
      <c r="O16" s="18" t="str">
        <f t="shared" si="1"/>
        <v>40</v>
      </c>
      <c r="P16" s="22"/>
      <c r="Q16" s="23">
        <f t="shared" si="2"/>
        <v>70</v>
      </c>
      <c r="R16" s="24" t="str">
        <f t="shared" si="3"/>
        <v>X</v>
      </c>
      <c r="S16" s="24"/>
      <c r="T16" s="76"/>
      <c r="U16" s="24" t="str">
        <f t="shared" si="4"/>
        <v>Si</v>
      </c>
    </row>
    <row r="17" spans="1:21" x14ac:dyDescent="0.25">
      <c r="A17" s="76">
        <v>9</v>
      </c>
      <c r="B17" s="13">
        <v>44627</v>
      </c>
      <c r="C17" s="14">
        <v>0.82986111111111116</v>
      </c>
      <c r="D17" s="67">
        <v>93405358</v>
      </c>
      <c r="E17" s="76" t="s">
        <v>169</v>
      </c>
      <c r="F17" s="15" t="s">
        <v>170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28" t="s">
        <v>32</v>
      </c>
      <c r="N17" s="18" t="str">
        <f t="shared" si="0"/>
        <v>30</v>
      </c>
      <c r="O17" s="18" t="str">
        <f t="shared" si="1"/>
        <v>40</v>
      </c>
      <c r="P17" s="22"/>
      <c r="Q17" s="23">
        <f t="shared" si="2"/>
        <v>70</v>
      </c>
      <c r="R17" s="24" t="str">
        <f t="shared" si="3"/>
        <v>X</v>
      </c>
      <c r="S17" s="24"/>
      <c r="T17" s="76"/>
      <c r="U17" s="24" t="str">
        <f t="shared" si="4"/>
        <v>Si</v>
      </c>
    </row>
    <row r="18" spans="1:21" x14ac:dyDescent="0.25">
      <c r="A18" s="76">
        <v>11</v>
      </c>
      <c r="B18" s="13">
        <v>44627</v>
      </c>
      <c r="C18" s="14">
        <v>0.94861111111111107</v>
      </c>
      <c r="D18" s="67">
        <v>1110453237</v>
      </c>
      <c r="E18" s="76" t="s">
        <v>171</v>
      </c>
      <c r="F18" s="15" t="s">
        <v>172</v>
      </c>
      <c r="G18" s="80" t="s">
        <v>32</v>
      </c>
      <c r="H18" s="15" t="s">
        <v>32</v>
      </c>
      <c r="I18" s="15" t="s">
        <v>32</v>
      </c>
      <c r="J18" s="15" t="s">
        <v>32</v>
      </c>
      <c r="K18" s="15" t="s">
        <v>32</v>
      </c>
      <c r="L18" s="15" t="s">
        <v>32</v>
      </c>
      <c r="M18" s="28" t="s">
        <v>32</v>
      </c>
      <c r="N18" s="18" t="str">
        <f t="shared" si="0"/>
        <v>30</v>
      </c>
      <c r="O18" s="18" t="str">
        <f t="shared" si="1"/>
        <v>40</v>
      </c>
      <c r="P18" s="22"/>
      <c r="Q18" s="23">
        <f t="shared" si="2"/>
        <v>70</v>
      </c>
      <c r="R18" s="24" t="str">
        <f t="shared" si="3"/>
        <v>X</v>
      </c>
      <c r="S18" s="24"/>
      <c r="T18" s="76"/>
      <c r="U18" s="24" t="str">
        <f t="shared" si="4"/>
        <v>Si</v>
      </c>
    </row>
    <row r="19" spans="1:21" x14ac:dyDescent="0.25">
      <c r="A19" s="76">
        <v>12</v>
      </c>
      <c r="B19" s="13">
        <v>44628</v>
      </c>
      <c r="C19" s="14">
        <v>0.33611111111111114</v>
      </c>
      <c r="D19" s="67">
        <v>38360655</v>
      </c>
      <c r="E19" s="76" t="s">
        <v>173</v>
      </c>
      <c r="F19" s="15">
        <v>3134196585</v>
      </c>
      <c r="G19" s="80" t="s">
        <v>32</v>
      </c>
      <c r="H19" s="15" t="s">
        <v>32</v>
      </c>
      <c r="I19" s="15" t="s">
        <v>32</v>
      </c>
      <c r="J19" s="15" t="s">
        <v>32</v>
      </c>
      <c r="K19" s="15" t="s">
        <v>32</v>
      </c>
      <c r="L19" s="15" t="s">
        <v>32</v>
      </c>
      <c r="M19" s="28" t="s">
        <v>32</v>
      </c>
      <c r="N19" s="18" t="str">
        <f t="shared" si="0"/>
        <v>30</v>
      </c>
      <c r="O19" s="18" t="str">
        <f t="shared" si="1"/>
        <v>40</v>
      </c>
      <c r="P19" s="22"/>
      <c r="Q19" s="23">
        <f t="shared" si="2"/>
        <v>70</v>
      </c>
      <c r="R19" s="24" t="str">
        <f t="shared" si="3"/>
        <v>X</v>
      </c>
      <c r="S19" s="24"/>
      <c r="T19" s="76"/>
      <c r="U19" s="24" t="str">
        <f t="shared" si="4"/>
        <v>Si</v>
      </c>
    </row>
    <row r="20" spans="1:21" x14ac:dyDescent="0.25">
      <c r="A20" s="76">
        <v>13</v>
      </c>
      <c r="B20" s="13">
        <v>44628</v>
      </c>
      <c r="C20" s="14">
        <v>0.38124999999999998</v>
      </c>
      <c r="D20" s="67">
        <v>12198998</v>
      </c>
      <c r="E20" s="15" t="s">
        <v>174</v>
      </c>
      <c r="F20" s="15" t="s">
        <v>175</v>
      </c>
      <c r="G20" s="80" t="s">
        <v>32</v>
      </c>
      <c r="H20" s="15" t="s">
        <v>32</v>
      </c>
      <c r="I20" s="15" t="s">
        <v>32</v>
      </c>
      <c r="J20" s="15" t="s">
        <v>32</v>
      </c>
      <c r="K20" s="15" t="s">
        <v>32</v>
      </c>
      <c r="L20" s="15" t="s">
        <v>32</v>
      </c>
      <c r="M20" s="28" t="s">
        <v>32</v>
      </c>
      <c r="N20" s="18" t="str">
        <f t="shared" si="0"/>
        <v>30</v>
      </c>
      <c r="O20" s="18" t="str">
        <f t="shared" si="1"/>
        <v>40</v>
      </c>
      <c r="P20" s="22"/>
      <c r="Q20" s="23">
        <f t="shared" si="2"/>
        <v>70</v>
      </c>
      <c r="R20" s="24" t="str">
        <f t="shared" si="3"/>
        <v>X</v>
      </c>
      <c r="S20" s="24"/>
      <c r="T20" s="27"/>
      <c r="U20" s="24" t="str">
        <f t="shared" si="4"/>
        <v>Si</v>
      </c>
    </row>
    <row r="21" spans="1:21" x14ac:dyDescent="0.25">
      <c r="A21" s="76">
        <v>15</v>
      </c>
      <c r="B21" s="13">
        <v>44628</v>
      </c>
      <c r="C21" s="14">
        <v>0.4</v>
      </c>
      <c r="D21" s="67">
        <v>93378156</v>
      </c>
      <c r="E21" s="15" t="s">
        <v>176</v>
      </c>
      <c r="F21" s="15" t="s">
        <v>110</v>
      </c>
      <c r="G21" s="80" t="s">
        <v>32</v>
      </c>
      <c r="H21" s="15" t="s">
        <v>32</v>
      </c>
      <c r="I21" s="15" t="s">
        <v>32</v>
      </c>
      <c r="J21" s="15" t="s">
        <v>32</v>
      </c>
      <c r="K21" s="15" t="s">
        <v>32</v>
      </c>
      <c r="L21" s="15" t="s">
        <v>32</v>
      </c>
      <c r="M21" s="28" t="s">
        <v>32</v>
      </c>
      <c r="N21" s="18" t="str">
        <f t="shared" si="0"/>
        <v>30</v>
      </c>
      <c r="O21" s="18" t="str">
        <f t="shared" si="1"/>
        <v>40</v>
      </c>
      <c r="P21" s="22"/>
      <c r="Q21" s="23">
        <f t="shared" si="2"/>
        <v>70</v>
      </c>
      <c r="R21" s="24" t="str">
        <f t="shared" si="3"/>
        <v>X</v>
      </c>
      <c r="S21" s="24"/>
      <c r="T21" s="27"/>
      <c r="U21" s="24" t="str">
        <f t="shared" si="4"/>
        <v>Si</v>
      </c>
    </row>
    <row r="22" spans="1:21" x14ac:dyDescent="0.25">
      <c r="A22" s="76">
        <v>16</v>
      </c>
      <c r="B22" s="13">
        <v>44628</v>
      </c>
      <c r="C22" s="14">
        <v>0.40625</v>
      </c>
      <c r="D22" s="67">
        <v>1038818081</v>
      </c>
      <c r="E22" s="15" t="s">
        <v>177</v>
      </c>
      <c r="F22" s="15">
        <v>3116290885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32</v>
      </c>
      <c r="L22" s="15" t="s">
        <v>32</v>
      </c>
      <c r="M22" s="28" t="s">
        <v>32</v>
      </c>
      <c r="N22" s="18" t="str">
        <f t="shared" si="0"/>
        <v>30</v>
      </c>
      <c r="O22" s="18" t="str">
        <f t="shared" si="1"/>
        <v>40</v>
      </c>
      <c r="P22" s="22"/>
      <c r="Q22" s="23">
        <f t="shared" si="2"/>
        <v>70</v>
      </c>
      <c r="R22" s="24" t="str">
        <f t="shared" si="3"/>
        <v>X</v>
      </c>
      <c r="S22" s="24"/>
      <c r="T22" s="27"/>
      <c r="U22" s="24" t="str">
        <f t="shared" si="4"/>
        <v>Si</v>
      </c>
    </row>
    <row r="23" spans="1:21" x14ac:dyDescent="0.25">
      <c r="A23" s="76">
        <v>17</v>
      </c>
      <c r="B23" s="13">
        <v>44628</v>
      </c>
      <c r="C23" s="14">
        <v>0.41388888888888886</v>
      </c>
      <c r="D23" s="67">
        <v>1065906663</v>
      </c>
      <c r="E23" s="15" t="s">
        <v>178</v>
      </c>
      <c r="F23" s="15">
        <v>3168262761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32</v>
      </c>
      <c r="L23" s="15" t="s">
        <v>32</v>
      </c>
      <c r="M23" s="28" t="s">
        <v>32</v>
      </c>
      <c r="N23" s="18" t="str">
        <f t="shared" si="0"/>
        <v>30</v>
      </c>
      <c r="O23" s="18" t="str">
        <f t="shared" si="1"/>
        <v>40</v>
      </c>
      <c r="P23" s="22"/>
      <c r="Q23" s="23">
        <f t="shared" si="2"/>
        <v>70</v>
      </c>
      <c r="R23" s="24" t="str">
        <f t="shared" si="3"/>
        <v>X</v>
      </c>
      <c r="S23" s="24"/>
      <c r="T23" s="27"/>
      <c r="U23" s="24" t="str">
        <f t="shared" si="4"/>
        <v>Si</v>
      </c>
    </row>
    <row r="24" spans="1:21" x14ac:dyDescent="0.25">
      <c r="A24" s="76">
        <v>18</v>
      </c>
      <c r="B24" s="13">
        <v>44628</v>
      </c>
      <c r="C24" s="14">
        <v>0.43888888888888888</v>
      </c>
      <c r="D24" s="67">
        <v>63558006</v>
      </c>
      <c r="E24" s="15" t="s">
        <v>179</v>
      </c>
      <c r="F24" s="15" t="s">
        <v>110</v>
      </c>
      <c r="G24" s="80" t="s">
        <v>32</v>
      </c>
      <c r="H24" s="15" t="s">
        <v>32</v>
      </c>
      <c r="I24" s="15" t="s">
        <v>32</v>
      </c>
      <c r="J24" s="15" t="s">
        <v>32</v>
      </c>
      <c r="K24" s="15" t="s">
        <v>32</v>
      </c>
      <c r="L24" s="15" t="s">
        <v>32</v>
      </c>
      <c r="M24" s="28" t="s">
        <v>32</v>
      </c>
      <c r="N24" s="18" t="str">
        <f t="shared" si="0"/>
        <v>30</v>
      </c>
      <c r="O24" s="18" t="str">
        <f t="shared" si="1"/>
        <v>40</v>
      </c>
      <c r="P24" s="22"/>
      <c r="Q24" s="23">
        <f t="shared" si="2"/>
        <v>70</v>
      </c>
      <c r="R24" s="24" t="str">
        <f t="shared" si="3"/>
        <v>X</v>
      </c>
      <c r="S24" s="24"/>
      <c r="T24" s="27"/>
      <c r="U24" s="24" t="str">
        <f t="shared" si="4"/>
        <v>Si</v>
      </c>
    </row>
    <row r="25" spans="1:21" x14ac:dyDescent="0.25">
      <c r="A25" s="76">
        <v>19</v>
      </c>
      <c r="B25" s="13">
        <v>44628</v>
      </c>
      <c r="C25" s="14">
        <v>0.73472222222222228</v>
      </c>
      <c r="D25" s="67">
        <v>34571070</v>
      </c>
      <c r="E25" s="15" t="s">
        <v>180</v>
      </c>
      <c r="F25" s="15" t="s">
        <v>110</v>
      </c>
      <c r="G25" s="80" t="s">
        <v>32</v>
      </c>
      <c r="H25" s="15" t="s">
        <v>32</v>
      </c>
      <c r="I25" s="15" t="s">
        <v>32</v>
      </c>
      <c r="J25" s="15" t="s">
        <v>32</v>
      </c>
      <c r="K25" s="80" t="s">
        <v>32</v>
      </c>
      <c r="L25" s="15" t="s">
        <v>32</v>
      </c>
      <c r="M25" s="28" t="s">
        <v>32</v>
      </c>
      <c r="N25" s="18" t="str">
        <f t="shared" si="0"/>
        <v>30</v>
      </c>
      <c r="O25" s="18" t="str">
        <f t="shared" si="1"/>
        <v>40</v>
      </c>
      <c r="P25" s="22"/>
      <c r="Q25" s="23">
        <f t="shared" si="2"/>
        <v>70</v>
      </c>
      <c r="R25" s="24" t="str">
        <f t="shared" si="3"/>
        <v>X</v>
      </c>
      <c r="S25" s="24"/>
      <c r="T25" s="27"/>
      <c r="U25" s="24" t="str">
        <f t="shared" si="4"/>
        <v>Si</v>
      </c>
    </row>
    <row r="26" spans="1:21" x14ac:dyDescent="0.25">
      <c r="A26" s="76">
        <v>20</v>
      </c>
      <c r="B26" s="13">
        <v>44628</v>
      </c>
      <c r="C26" s="14">
        <v>0.80833333333333335</v>
      </c>
      <c r="D26" s="67">
        <v>93408654</v>
      </c>
      <c r="E26" s="15" t="s">
        <v>181</v>
      </c>
      <c r="F26" s="15">
        <v>3203411729</v>
      </c>
      <c r="G26" s="80" t="s">
        <v>32</v>
      </c>
      <c r="H26" s="15" t="s">
        <v>32</v>
      </c>
      <c r="I26" s="15" t="s">
        <v>32</v>
      </c>
      <c r="J26" s="15" t="s">
        <v>32</v>
      </c>
      <c r="K26" s="15" t="s">
        <v>32</v>
      </c>
      <c r="L26" s="15" t="s">
        <v>32</v>
      </c>
      <c r="M26" s="28" t="s">
        <v>32</v>
      </c>
      <c r="N26" s="18" t="str">
        <f t="shared" si="0"/>
        <v>30</v>
      </c>
      <c r="O26" s="18" t="str">
        <f t="shared" si="1"/>
        <v>40</v>
      </c>
      <c r="P26" s="22"/>
      <c r="Q26" s="23">
        <f t="shared" si="2"/>
        <v>70</v>
      </c>
      <c r="R26" s="24" t="str">
        <f t="shared" si="3"/>
        <v>X</v>
      </c>
      <c r="S26" s="24"/>
      <c r="T26" s="27"/>
      <c r="U26" s="24" t="str">
        <f t="shared" si="4"/>
        <v>Si</v>
      </c>
    </row>
    <row r="27" spans="1:21" x14ac:dyDescent="0.25">
      <c r="A27" s="76">
        <v>22</v>
      </c>
      <c r="B27" s="13">
        <v>44629</v>
      </c>
      <c r="C27" s="14">
        <v>0.76875000000000004</v>
      </c>
      <c r="D27" s="67">
        <v>65774797</v>
      </c>
      <c r="E27" s="15" t="s">
        <v>182</v>
      </c>
      <c r="F27" s="15" t="s">
        <v>183</v>
      </c>
      <c r="G27" s="80" t="s">
        <v>32</v>
      </c>
      <c r="H27" s="15" t="s">
        <v>32</v>
      </c>
      <c r="I27" s="15" t="s">
        <v>32</v>
      </c>
      <c r="J27" s="15" t="s">
        <v>32</v>
      </c>
      <c r="K27" s="15" t="s">
        <v>32</v>
      </c>
      <c r="L27" s="15" t="s">
        <v>32</v>
      </c>
      <c r="M27" s="28" t="s">
        <v>32</v>
      </c>
      <c r="N27" s="18" t="str">
        <f t="shared" si="0"/>
        <v>30</v>
      </c>
      <c r="O27" s="18" t="str">
        <f t="shared" si="1"/>
        <v>40</v>
      </c>
      <c r="P27" s="22"/>
      <c r="Q27" s="23">
        <f t="shared" si="2"/>
        <v>70</v>
      </c>
      <c r="R27" s="24" t="str">
        <f t="shared" si="3"/>
        <v>X</v>
      </c>
      <c r="S27" s="24"/>
      <c r="T27" s="76"/>
      <c r="U27" s="24" t="str">
        <f t="shared" si="4"/>
        <v>Si</v>
      </c>
    </row>
    <row r="28" spans="1:21" x14ac:dyDescent="0.25">
      <c r="A28" s="76">
        <v>24</v>
      </c>
      <c r="B28" s="13">
        <v>44630</v>
      </c>
      <c r="C28" s="14">
        <v>0.53263888888888888</v>
      </c>
      <c r="D28" s="67">
        <v>14139603</v>
      </c>
      <c r="E28" s="15" t="s">
        <v>184</v>
      </c>
      <c r="F28" s="15">
        <v>3115969433</v>
      </c>
      <c r="G28" s="80" t="s">
        <v>32</v>
      </c>
      <c r="H28" s="15" t="s">
        <v>32</v>
      </c>
      <c r="I28" s="15" t="s">
        <v>32</v>
      </c>
      <c r="J28" s="15" t="s">
        <v>32</v>
      </c>
      <c r="K28" s="15" t="s">
        <v>32</v>
      </c>
      <c r="L28" s="15" t="s">
        <v>32</v>
      </c>
      <c r="M28" s="28" t="s">
        <v>32</v>
      </c>
      <c r="N28" s="18" t="str">
        <f t="shared" si="0"/>
        <v>30</v>
      </c>
      <c r="O28" s="18" t="str">
        <f t="shared" si="1"/>
        <v>40</v>
      </c>
      <c r="P28" s="22"/>
      <c r="Q28" s="23">
        <f t="shared" si="2"/>
        <v>70</v>
      </c>
      <c r="R28" s="24" t="str">
        <f t="shared" si="3"/>
        <v>X</v>
      </c>
      <c r="S28" s="24"/>
      <c r="T28" s="76"/>
      <c r="U28" s="24" t="str">
        <f t="shared" si="4"/>
        <v>Si</v>
      </c>
    </row>
    <row r="29" spans="1:21" x14ac:dyDescent="0.25">
      <c r="A29" s="76">
        <v>25</v>
      </c>
      <c r="B29" s="13">
        <v>44630</v>
      </c>
      <c r="C29" s="14">
        <v>0.99513888888888891</v>
      </c>
      <c r="D29" s="67">
        <v>93238082</v>
      </c>
      <c r="E29" s="15" t="s">
        <v>185</v>
      </c>
      <c r="F29" s="15">
        <v>3115813525</v>
      </c>
      <c r="G29" s="80" t="s">
        <v>32</v>
      </c>
      <c r="H29" s="15" t="s">
        <v>32</v>
      </c>
      <c r="I29" s="15" t="s">
        <v>32</v>
      </c>
      <c r="J29" s="15" t="s">
        <v>32</v>
      </c>
      <c r="K29" s="80" t="s">
        <v>32</v>
      </c>
      <c r="L29" s="15" t="s">
        <v>32</v>
      </c>
      <c r="M29" s="28" t="s">
        <v>32</v>
      </c>
      <c r="N29" s="18" t="str">
        <f t="shared" si="0"/>
        <v>30</v>
      </c>
      <c r="O29" s="18" t="str">
        <f t="shared" si="1"/>
        <v>40</v>
      </c>
      <c r="P29" s="22"/>
      <c r="Q29" s="23">
        <f t="shared" si="2"/>
        <v>70</v>
      </c>
      <c r="R29" s="24" t="str">
        <f t="shared" si="3"/>
        <v>X</v>
      </c>
      <c r="S29" s="24"/>
      <c r="T29" s="76"/>
      <c r="U29" s="24" t="str">
        <f t="shared" si="4"/>
        <v>Si</v>
      </c>
    </row>
    <row r="30" spans="1:21" x14ac:dyDescent="0.25">
      <c r="A30" s="76">
        <v>26</v>
      </c>
      <c r="B30" s="13">
        <v>44631</v>
      </c>
      <c r="C30" s="14">
        <v>0.51041666666666663</v>
      </c>
      <c r="D30" s="67">
        <v>42147721</v>
      </c>
      <c r="E30" s="15" t="s">
        <v>186</v>
      </c>
      <c r="F30" s="15">
        <v>3103586644</v>
      </c>
      <c r="G30" s="15" t="s">
        <v>32</v>
      </c>
      <c r="H30" s="15" t="s">
        <v>32</v>
      </c>
      <c r="I30" s="15" t="s">
        <v>32</v>
      </c>
      <c r="J30" s="15" t="s">
        <v>32</v>
      </c>
      <c r="K30" s="15" t="s">
        <v>32</v>
      </c>
      <c r="L30" s="15" t="s">
        <v>32</v>
      </c>
      <c r="M30" s="28" t="s">
        <v>32</v>
      </c>
      <c r="N30" s="18" t="str">
        <f t="shared" si="0"/>
        <v>30</v>
      </c>
      <c r="O30" s="18" t="str">
        <f t="shared" si="1"/>
        <v>40</v>
      </c>
      <c r="P30" s="22"/>
      <c r="Q30" s="23">
        <f t="shared" si="2"/>
        <v>70</v>
      </c>
      <c r="R30" s="24" t="str">
        <f t="shared" si="3"/>
        <v>X</v>
      </c>
      <c r="S30" s="24"/>
      <c r="T30" s="76"/>
      <c r="U30" s="24" t="str">
        <f t="shared" si="4"/>
        <v>Si</v>
      </c>
    </row>
    <row r="31" spans="1:21" x14ac:dyDescent="0.25">
      <c r="A31" s="76">
        <v>31</v>
      </c>
      <c r="B31" s="13">
        <v>44627</v>
      </c>
      <c r="C31" s="14">
        <v>0.68194444444444446</v>
      </c>
      <c r="D31" s="67">
        <v>1104697019</v>
      </c>
      <c r="E31" s="15" t="s">
        <v>187</v>
      </c>
      <c r="F31" s="15" t="s">
        <v>188</v>
      </c>
      <c r="G31" s="80" t="s">
        <v>32</v>
      </c>
      <c r="H31" s="15" t="s">
        <v>32</v>
      </c>
      <c r="I31" s="15" t="s">
        <v>32</v>
      </c>
      <c r="J31" s="15" t="s">
        <v>32</v>
      </c>
      <c r="K31" s="15" t="s">
        <v>32</v>
      </c>
      <c r="L31" s="15" t="s">
        <v>32</v>
      </c>
      <c r="M31" s="28" t="s">
        <v>32</v>
      </c>
      <c r="N31" s="18" t="str">
        <f t="shared" si="0"/>
        <v>30</v>
      </c>
      <c r="O31" s="18" t="str">
        <f t="shared" si="1"/>
        <v>40</v>
      </c>
      <c r="P31" s="22"/>
      <c r="Q31" s="23">
        <f t="shared" si="2"/>
        <v>70</v>
      </c>
      <c r="R31" s="24" t="str">
        <f t="shared" si="3"/>
        <v>X</v>
      </c>
      <c r="S31" s="24"/>
      <c r="T31" s="76"/>
      <c r="U31" s="24" t="str">
        <f t="shared" si="4"/>
        <v>Si</v>
      </c>
    </row>
    <row r="32" spans="1:21" x14ac:dyDescent="0.25">
      <c r="A32" s="76">
        <v>10</v>
      </c>
      <c r="B32" s="13">
        <v>44627</v>
      </c>
      <c r="C32" s="14">
        <v>0.84097222222222223</v>
      </c>
      <c r="D32" s="67">
        <v>1069258634</v>
      </c>
      <c r="E32" s="15" t="s">
        <v>189</v>
      </c>
      <c r="F32" s="15">
        <v>3178868400</v>
      </c>
      <c r="G32" s="15" t="s">
        <v>32</v>
      </c>
      <c r="H32" s="15" t="s">
        <v>32</v>
      </c>
      <c r="I32" s="15" t="s">
        <v>45</v>
      </c>
      <c r="J32" s="15" t="s">
        <v>45</v>
      </c>
      <c r="K32" s="15" t="s">
        <v>32</v>
      </c>
      <c r="L32" s="15" t="s">
        <v>32</v>
      </c>
      <c r="M32" s="28" t="s">
        <v>32</v>
      </c>
      <c r="N32" s="18" t="str">
        <f t="shared" si="0"/>
        <v>0</v>
      </c>
      <c r="O32" s="18" t="str">
        <f t="shared" si="1"/>
        <v>0</v>
      </c>
      <c r="P32" s="22"/>
      <c r="Q32" s="23">
        <f t="shared" si="2"/>
        <v>0</v>
      </c>
      <c r="R32" s="24" t="str">
        <f t="shared" si="3"/>
        <v/>
      </c>
      <c r="S32" s="24"/>
      <c r="T32" s="25" t="s">
        <v>46</v>
      </c>
      <c r="U32" s="77" t="s">
        <v>237</v>
      </c>
    </row>
    <row r="33" spans="1:21" x14ac:dyDescent="0.25">
      <c r="A33" s="76">
        <v>14</v>
      </c>
      <c r="B33" s="13">
        <v>44628</v>
      </c>
      <c r="C33" s="14">
        <v>0.38750000000000001</v>
      </c>
      <c r="D33" s="67">
        <v>93413388</v>
      </c>
      <c r="E33" s="15" t="s">
        <v>190</v>
      </c>
      <c r="F33" s="15">
        <v>3115311489</v>
      </c>
      <c r="G33" s="15" t="s">
        <v>45</v>
      </c>
      <c r="H33" s="15" t="s">
        <v>32</v>
      </c>
      <c r="I33" s="15" t="s">
        <v>45</v>
      </c>
      <c r="J33" s="15" t="s">
        <v>32</v>
      </c>
      <c r="K33" s="15" t="s">
        <v>32</v>
      </c>
      <c r="L33" s="15" t="s">
        <v>32</v>
      </c>
      <c r="M33" s="28" t="s">
        <v>32</v>
      </c>
      <c r="N33" s="18" t="str">
        <f t="shared" si="0"/>
        <v>0</v>
      </c>
      <c r="O33" s="18" t="str">
        <f t="shared" si="1"/>
        <v>40</v>
      </c>
      <c r="P33" s="22"/>
      <c r="Q33" s="23">
        <f t="shared" si="2"/>
        <v>40</v>
      </c>
      <c r="R33" s="24" t="str">
        <f t="shared" si="3"/>
        <v/>
      </c>
      <c r="S33" s="24"/>
      <c r="T33" s="25" t="s">
        <v>93</v>
      </c>
      <c r="U33" s="77" t="s">
        <v>237</v>
      </c>
    </row>
    <row r="34" spans="1:21" x14ac:dyDescent="0.25">
      <c r="A34" s="76">
        <v>21</v>
      </c>
      <c r="B34" s="13">
        <v>44629</v>
      </c>
      <c r="C34" s="14">
        <v>0.71944444444444444</v>
      </c>
      <c r="D34" s="67">
        <v>1122783239</v>
      </c>
      <c r="E34" s="15" t="s">
        <v>191</v>
      </c>
      <c r="F34" s="15">
        <v>3173187766</v>
      </c>
      <c r="G34" s="15" t="s">
        <v>45</v>
      </c>
      <c r="H34" s="15" t="s">
        <v>32</v>
      </c>
      <c r="I34" s="15" t="s">
        <v>45</v>
      </c>
      <c r="J34" s="15" t="s">
        <v>32</v>
      </c>
      <c r="K34" s="15" t="s">
        <v>32</v>
      </c>
      <c r="L34" s="15" t="s">
        <v>32</v>
      </c>
      <c r="M34" s="28" t="s">
        <v>32</v>
      </c>
      <c r="N34" s="18" t="str">
        <f t="shared" si="0"/>
        <v>0</v>
      </c>
      <c r="O34" s="18" t="str">
        <f t="shared" si="1"/>
        <v>40</v>
      </c>
      <c r="P34" s="22"/>
      <c r="Q34" s="23">
        <f t="shared" si="2"/>
        <v>40</v>
      </c>
      <c r="R34" s="24" t="str">
        <f t="shared" si="3"/>
        <v/>
      </c>
      <c r="S34" s="24"/>
      <c r="T34" s="25" t="s">
        <v>46</v>
      </c>
      <c r="U34" s="77" t="s">
        <v>237</v>
      </c>
    </row>
    <row r="35" spans="1:21" x14ac:dyDescent="0.25">
      <c r="A35" s="76">
        <v>23</v>
      </c>
      <c r="B35" s="68">
        <v>44630</v>
      </c>
      <c r="C35" s="69">
        <v>6.5277777777777782E-2</v>
      </c>
      <c r="D35" s="70">
        <v>1117487469</v>
      </c>
      <c r="E35" s="25" t="s">
        <v>192</v>
      </c>
      <c r="F35" s="25">
        <v>3502948627</v>
      </c>
      <c r="G35" s="25" t="s">
        <v>45</v>
      </c>
      <c r="H35" s="25" t="s">
        <v>32</v>
      </c>
      <c r="I35" s="25" t="s">
        <v>45</v>
      </c>
      <c r="J35" s="25" t="s">
        <v>32</v>
      </c>
      <c r="K35" s="25" t="s">
        <v>32</v>
      </c>
      <c r="L35" s="25" t="s">
        <v>32</v>
      </c>
      <c r="M35" s="71" t="s">
        <v>32</v>
      </c>
      <c r="N35" s="22" t="str">
        <f t="shared" si="0"/>
        <v>0</v>
      </c>
      <c r="O35" s="22" t="str">
        <f t="shared" si="1"/>
        <v>40</v>
      </c>
      <c r="P35" s="22"/>
      <c r="Q35" s="23">
        <f t="shared" si="2"/>
        <v>40</v>
      </c>
      <c r="R35" s="24" t="str">
        <f t="shared" si="3"/>
        <v/>
      </c>
      <c r="S35" s="24"/>
      <c r="T35" s="25" t="s">
        <v>93</v>
      </c>
      <c r="U35" s="77" t="s">
        <v>237</v>
      </c>
    </row>
    <row r="36" spans="1:21" x14ac:dyDescent="0.25">
      <c r="A36" s="76">
        <v>27</v>
      </c>
      <c r="B36" s="13">
        <v>44631</v>
      </c>
      <c r="C36" s="14">
        <v>0.51944444444444449</v>
      </c>
      <c r="D36" s="67">
        <v>77097685</v>
      </c>
      <c r="E36" s="15" t="s">
        <v>193</v>
      </c>
      <c r="F36" s="15" t="s">
        <v>194</v>
      </c>
      <c r="G36" s="15" t="s">
        <v>32</v>
      </c>
      <c r="H36" s="15" t="s">
        <v>32</v>
      </c>
      <c r="I36" s="15" t="s">
        <v>45</v>
      </c>
      <c r="J36" s="15" t="s">
        <v>32</v>
      </c>
      <c r="K36" s="15" t="s">
        <v>45</v>
      </c>
      <c r="L36" s="15" t="s">
        <v>32</v>
      </c>
      <c r="M36" s="28" t="s">
        <v>32</v>
      </c>
      <c r="N36" s="18" t="str">
        <f t="shared" si="0"/>
        <v>0</v>
      </c>
      <c r="O36" s="18" t="str">
        <f t="shared" si="1"/>
        <v>40</v>
      </c>
      <c r="P36" s="22"/>
      <c r="Q36" s="23">
        <f t="shared" si="2"/>
        <v>40</v>
      </c>
      <c r="R36" s="24" t="str">
        <f t="shared" si="3"/>
        <v/>
      </c>
      <c r="S36" s="24"/>
      <c r="T36" s="25" t="s">
        <v>93</v>
      </c>
      <c r="U36" s="77" t="s">
        <v>237</v>
      </c>
    </row>
    <row r="37" spans="1:21" x14ac:dyDescent="0.25">
      <c r="A37" s="76">
        <v>28</v>
      </c>
      <c r="B37" s="13">
        <v>44631</v>
      </c>
      <c r="C37" s="14">
        <v>0.55069444444444449</v>
      </c>
      <c r="D37" s="67">
        <v>1065901418</v>
      </c>
      <c r="E37" s="15" t="s">
        <v>195</v>
      </c>
      <c r="F37" s="15">
        <v>3118883105</v>
      </c>
      <c r="G37" s="15" t="s">
        <v>45</v>
      </c>
      <c r="H37" s="15" t="s">
        <v>32</v>
      </c>
      <c r="I37" s="15" t="s">
        <v>45</v>
      </c>
      <c r="J37" s="15" t="s">
        <v>32</v>
      </c>
      <c r="K37" s="15" t="s">
        <v>32</v>
      </c>
      <c r="L37" s="15" t="s">
        <v>32</v>
      </c>
      <c r="M37" s="28" t="s">
        <v>32</v>
      </c>
      <c r="N37" s="18" t="str">
        <f t="shared" si="0"/>
        <v>0</v>
      </c>
      <c r="O37" s="18" t="str">
        <f t="shared" si="1"/>
        <v>40</v>
      </c>
      <c r="P37" s="22"/>
      <c r="Q37" s="23">
        <f t="shared" si="2"/>
        <v>40</v>
      </c>
      <c r="R37" s="24" t="str">
        <f t="shared" si="3"/>
        <v/>
      </c>
      <c r="S37" s="24"/>
      <c r="T37" s="25" t="s">
        <v>93</v>
      </c>
      <c r="U37" s="77" t="s">
        <v>237</v>
      </c>
    </row>
    <row r="38" spans="1:21" x14ac:dyDescent="0.25">
      <c r="A38" s="76">
        <v>29</v>
      </c>
      <c r="B38" s="13">
        <v>44631</v>
      </c>
      <c r="C38" s="14">
        <v>0.65486111111111112</v>
      </c>
      <c r="D38" s="67">
        <v>28544656</v>
      </c>
      <c r="E38" s="15" t="s">
        <v>196</v>
      </c>
      <c r="F38" s="15">
        <v>3102049631</v>
      </c>
      <c r="G38" s="15" t="s">
        <v>45</v>
      </c>
      <c r="H38" s="15" t="s">
        <v>32</v>
      </c>
      <c r="I38" s="15" t="s">
        <v>45</v>
      </c>
      <c r="J38" s="15" t="s">
        <v>32</v>
      </c>
      <c r="K38" s="15" t="s">
        <v>32</v>
      </c>
      <c r="L38" s="15" t="s">
        <v>32</v>
      </c>
      <c r="M38" s="28" t="s">
        <v>45</v>
      </c>
      <c r="N38" s="18" t="str">
        <f t="shared" si="0"/>
        <v>0</v>
      </c>
      <c r="O38" s="18" t="str">
        <f t="shared" si="1"/>
        <v>40</v>
      </c>
      <c r="P38" s="22"/>
      <c r="Q38" s="23">
        <f t="shared" si="2"/>
        <v>40</v>
      </c>
      <c r="R38" s="24" t="str">
        <f t="shared" si="3"/>
        <v/>
      </c>
      <c r="S38" s="24"/>
      <c r="T38" s="25" t="s">
        <v>93</v>
      </c>
      <c r="U38" s="77" t="s">
        <v>237</v>
      </c>
    </row>
    <row r="39" spans="1:21" x14ac:dyDescent="0.25">
      <c r="A39" s="76">
        <v>30</v>
      </c>
      <c r="B39" s="13">
        <v>44631</v>
      </c>
      <c r="C39" s="14">
        <v>0.6645833333333333</v>
      </c>
      <c r="D39" s="67">
        <v>91542733</v>
      </c>
      <c r="E39" s="15" t="s">
        <v>197</v>
      </c>
      <c r="F39" s="15">
        <v>3173838228</v>
      </c>
      <c r="G39" s="15" t="s">
        <v>45</v>
      </c>
      <c r="H39" s="15" t="s">
        <v>32</v>
      </c>
      <c r="I39" s="15" t="s">
        <v>45</v>
      </c>
      <c r="J39" s="15" t="s">
        <v>32</v>
      </c>
      <c r="K39" s="15" t="s">
        <v>32</v>
      </c>
      <c r="L39" s="15" t="s">
        <v>32</v>
      </c>
      <c r="M39" s="28" t="s">
        <v>45</v>
      </c>
      <c r="N39" s="18" t="str">
        <f t="shared" si="0"/>
        <v>0</v>
      </c>
      <c r="O39" s="18" t="str">
        <f t="shared" si="1"/>
        <v>40</v>
      </c>
      <c r="P39" s="22"/>
      <c r="Q39" s="23">
        <f t="shared" si="2"/>
        <v>40</v>
      </c>
      <c r="R39" s="24" t="str">
        <f t="shared" si="3"/>
        <v/>
      </c>
      <c r="S39" s="24"/>
      <c r="T39" s="76" t="s">
        <v>93</v>
      </c>
      <c r="U39" s="77" t="s">
        <v>237</v>
      </c>
    </row>
    <row r="40" spans="1:21" x14ac:dyDescent="0.25">
      <c r="A40" s="75"/>
      <c r="B40" s="72"/>
      <c r="C40" s="3"/>
      <c r="D40" s="34"/>
      <c r="E40" s="3"/>
      <c r="F40" s="38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</row>
    <row r="41" spans="1:21" x14ac:dyDescent="0.25">
      <c r="A41" s="75"/>
      <c r="B41" s="73"/>
      <c r="C41" s="3"/>
      <c r="D41" s="34"/>
      <c r="E41" s="3"/>
      <c r="F41" s="38"/>
      <c r="G41" s="1"/>
      <c r="H41" s="1"/>
      <c r="I41" s="1"/>
      <c r="J41" s="1"/>
      <c r="K41" s="1"/>
      <c r="L41" s="1"/>
      <c r="M41" s="1"/>
      <c r="N41" s="1"/>
      <c r="O41" s="1"/>
      <c r="P41" s="2"/>
      <c r="Q41" s="2"/>
      <c r="R41" s="2"/>
      <c r="S41" s="2"/>
      <c r="T41" s="2"/>
      <c r="U41" s="2"/>
    </row>
    <row r="42" spans="1:21" x14ac:dyDescent="0.25">
      <c r="A42" s="75"/>
      <c r="B42" s="1"/>
      <c r="C42" s="64"/>
      <c r="D42" s="64"/>
      <c r="E42" s="64"/>
      <c r="F42" s="1"/>
      <c r="G42" s="1"/>
      <c r="H42" s="1"/>
      <c r="I42" s="1"/>
      <c r="J42" s="1"/>
      <c r="K42" s="1"/>
      <c r="L42" s="1"/>
      <c r="M42" s="1"/>
      <c r="N42" s="1"/>
      <c r="O42" s="1"/>
      <c r="P42" s="2"/>
      <c r="Q42" s="2"/>
      <c r="R42" s="2"/>
      <c r="S42" s="2"/>
      <c r="T42" s="2"/>
      <c r="U42" s="2"/>
    </row>
    <row r="43" spans="1:21" x14ac:dyDescent="0.25">
      <c r="A43" s="7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"/>
      <c r="Q43" s="2"/>
      <c r="R43" s="2"/>
      <c r="S43" s="2"/>
      <c r="T43" s="2"/>
      <c r="U43" s="2"/>
    </row>
    <row r="44" spans="1:21" x14ac:dyDescent="0.25">
      <c r="A44" s="7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</row>
    <row r="45" spans="1:21" x14ac:dyDescent="0.25">
      <c r="A45" s="7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</row>
    <row r="46" spans="1:21" x14ac:dyDescent="0.25">
      <c r="A46" s="7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</row>
    <row r="47" spans="1:21" x14ac:dyDescent="0.25">
      <c r="A47" s="7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T47" s="2"/>
      <c r="U47" s="2"/>
    </row>
    <row r="48" spans="1:21" x14ac:dyDescent="0.25">
      <c r="A48" s="7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T48" s="2"/>
      <c r="U48" s="2"/>
    </row>
    <row r="49" spans="1:21" x14ac:dyDescent="0.25">
      <c r="A49" s="7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</row>
    <row r="50" spans="1:21" x14ac:dyDescent="0.25">
      <c r="A50" s="7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</row>
    <row r="51" spans="1:21" x14ac:dyDescent="0.25">
      <c r="A51" s="7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</row>
    <row r="52" spans="1:21" x14ac:dyDescent="0.25">
      <c r="A52" s="7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</row>
    <row r="53" spans="1:21" x14ac:dyDescent="0.25">
      <c r="A53" s="7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</row>
    <row r="54" spans="1:21" x14ac:dyDescent="0.25">
      <c r="A54" s="7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</row>
    <row r="55" spans="1:21" x14ac:dyDescent="0.25">
      <c r="A55" s="7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</row>
    <row r="56" spans="1:21" x14ac:dyDescent="0.25">
      <c r="A56" s="7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</row>
    <row r="57" spans="1:21" x14ac:dyDescent="0.25">
      <c r="A57" s="7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</row>
    <row r="58" spans="1:21" x14ac:dyDescent="0.25">
      <c r="A58" s="7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</row>
    <row r="59" spans="1:21" x14ac:dyDescent="0.25">
      <c r="A59" s="7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</row>
    <row r="60" spans="1:21" x14ac:dyDescent="0.25">
      <c r="A60" s="7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</row>
    <row r="61" spans="1:21" x14ac:dyDescent="0.25">
      <c r="A61" s="7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</row>
    <row r="62" spans="1:21" x14ac:dyDescent="0.25">
      <c r="A62" s="7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</row>
    <row r="63" spans="1:21" x14ac:dyDescent="0.25">
      <c r="A63" s="7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</row>
    <row r="64" spans="1:21" x14ac:dyDescent="0.25">
      <c r="A64" s="7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</row>
    <row r="65" spans="1:21" x14ac:dyDescent="0.25">
      <c r="A65" s="7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</row>
    <row r="66" spans="1:21" x14ac:dyDescent="0.25">
      <c r="A66" s="7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</row>
    <row r="67" spans="1:21" x14ac:dyDescent="0.25">
      <c r="A67" s="7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</row>
    <row r="68" spans="1:21" x14ac:dyDescent="0.25">
      <c r="A68" s="7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</row>
    <row r="69" spans="1:21" x14ac:dyDescent="0.25">
      <c r="A69" s="7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</row>
    <row r="70" spans="1:21" x14ac:dyDescent="0.25">
      <c r="A70" s="7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</row>
    <row r="71" spans="1:21" x14ac:dyDescent="0.25">
      <c r="A71" s="7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</row>
    <row r="72" spans="1:21" x14ac:dyDescent="0.25">
      <c r="A72" s="7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</row>
    <row r="73" spans="1:21" x14ac:dyDescent="0.25">
      <c r="A73" s="7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</row>
    <row r="74" spans="1:21" x14ac:dyDescent="0.25">
      <c r="A74" s="7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</row>
    <row r="75" spans="1:21" x14ac:dyDescent="0.25">
      <c r="A75" s="7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</row>
    <row r="76" spans="1:21" x14ac:dyDescent="0.25">
      <c r="A76" s="7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</row>
    <row r="77" spans="1:21" x14ac:dyDescent="0.25">
      <c r="A77" s="7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</row>
    <row r="78" spans="1:2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</row>
    <row r="79" spans="1:2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</row>
    <row r="80" spans="1:2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</row>
    <row r="81" spans="1:2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</row>
    <row r="82" spans="1:2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</row>
    <row r="83" spans="1:2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</row>
    <row r="84" spans="1:2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</row>
    <row r="85" spans="1:2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</row>
    <row r="86" spans="1:2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</row>
    <row r="87" spans="1:2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</row>
    <row r="88" spans="1:2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</row>
    <row r="89" spans="1:2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</row>
    <row r="90" spans="1:2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</row>
    <row r="91" spans="1:2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</row>
    <row r="92" spans="1:2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</row>
    <row r="93" spans="1:2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</row>
    <row r="94" spans="1:2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</row>
    <row r="95" spans="1:2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</row>
    <row r="96" spans="1:2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</row>
    <row r="97" spans="1:2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</row>
    <row r="98" spans="1:2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</row>
    <row r="99" spans="1:2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</row>
    <row r="100" spans="1:2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</row>
    <row r="101" spans="1:2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</row>
    <row r="102" spans="1:2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</row>
    <row r="103" spans="1:2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</row>
    <row r="104" spans="1:2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</row>
    <row r="105" spans="1:2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</row>
    <row r="106" spans="1:2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</row>
    <row r="107" spans="1:2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</row>
    <row r="108" spans="1:2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</row>
    <row r="109" spans="1:2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</row>
    <row r="110" spans="1:2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</row>
    <row r="111" spans="1:2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</row>
    <row r="112" spans="1:2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</row>
    <row r="113" spans="1:2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</row>
    <row r="114" spans="1:2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</row>
    <row r="115" spans="1:2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</row>
    <row r="116" spans="1:2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</row>
    <row r="117" spans="1:2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</row>
    <row r="118" spans="1:2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</row>
    <row r="119" spans="1:2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</row>
    <row r="120" spans="1:2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</row>
    <row r="121" spans="1:2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</row>
    <row r="122" spans="1:2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</row>
    <row r="123" spans="1:2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</row>
    <row r="124" spans="1:2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</row>
    <row r="125" spans="1:2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</row>
    <row r="126" spans="1:2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</row>
    <row r="127" spans="1:2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</row>
    <row r="128" spans="1:2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</row>
    <row r="129" spans="1:2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</row>
    <row r="130" spans="1:2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</row>
    <row r="131" spans="1:2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</row>
    <row r="132" spans="1:2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</row>
    <row r="133" spans="1:2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</row>
    <row r="134" spans="1:2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</row>
    <row r="135" spans="1:2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</row>
    <row r="136" spans="1:2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</row>
    <row r="137" spans="1:2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</row>
    <row r="138" spans="1:2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</row>
    <row r="139" spans="1:2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</row>
    <row r="140" spans="1:2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</row>
    <row r="141" spans="1:2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</row>
    <row r="142" spans="1:2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</row>
    <row r="143" spans="1:2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</row>
    <row r="144" spans="1:2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</row>
    <row r="145" spans="1:2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</row>
    <row r="146" spans="1:2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</row>
    <row r="147" spans="1:2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</row>
    <row r="148" spans="1:2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</row>
    <row r="149" spans="1:2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</row>
    <row r="150" spans="1:2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</row>
    <row r="151" spans="1:2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</row>
    <row r="152" spans="1:2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</row>
    <row r="153" spans="1:2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</row>
    <row r="154" spans="1:2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</row>
    <row r="155" spans="1:2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</row>
    <row r="156" spans="1:2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</row>
    <row r="157" spans="1:2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</row>
    <row r="158" spans="1:2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</row>
    <row r="159" spans="1:2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</row>
    <row r="160" spans="1:2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</row>
    <row r="161" spans="1:2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</row>
    <row r="162" spans="1:2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</row>
    <row r="163" spans="1:2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</row>
    <row r="164" spans="1:2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</row>
    <row r="165" spans="1:2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</row>
    <row r="166" spans="1:2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</row>
    <row r="167" spans="1:2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</row>
    <row r="168" spans="1:2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</row>
    <row r="169" spans="1:2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</row>
    <row r="170" spans="1:2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</row>
    <row r="171" spans="1:2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</row>
    <row r="172" spans="1:2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</row>
    <row r="173" spans="1:2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</row>
    <row r="174" spans="1:2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</row>
    <row r="175" spans="1:2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</row>
    <row r="176" spans="1:2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</row>
    <row r="177" spans="1:2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</row>
    <row r="178" spans="1:2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</row>
    <row r="179" spans="1:2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</row>
    <row r="180" spans="1:2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</row>
    <row r="181" spans="1:2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</row>
    <row r="182" spans="1:2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</row>
    <row r="183" spans="1:2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</row>
    <row r="184" spans="1:2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</row>
    <row r="185" spans="1:2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</row>
    <row r="186" spans="1:2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</row>
    <row r="187" spans="1:2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</row>
    <row r="188" spans="1:2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</row>
    <row r="189" spans="1:2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</row>
    <row r="190" spans="1:2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</row>
    <row r="191" spans="1:2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</row>
    <row r="192" spans="1:2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</row>
    <row r="193" spans="1:2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</row>
    <row r="194" spans="1:2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</row>
    <row r="195" spans="1:2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</row>
    <row r="196" spans="1:2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</row>
    <row r="197" spans="1:2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</row>
    <row r="198" spans="1:2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</row>
    <row r="199" spans="1:2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</row>
    <row r="200" spans="1:2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</row>
    <row r="201" spans="1:2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</row>
    <row r="202" spans="1:2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</row>
    <row r="203" spans="1:2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</row>
    <row r="204" spans="1:2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</row>
    <row r="205" spans="1:2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</row>
    <row r="206" spans="1:2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</row>
    <row r="207" spans="1:2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</row>
    <row r="208" spans="1:2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</row>
    <row r="209" spans="1:2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</row>
    <row r="210" spans="1:2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</row>
    <row r="211" spans="1:2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</row>
    <row r="212" spans="1:2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</row>
    <row r="213" spans="1:2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</row>
    <row r="214" spans="1:2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</row>
    <row r="215" spans="1:2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</row>
    <row r="216" spans="1:2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</row>
    <row r="217" spans="1:2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</row>
    <row r="218" spans="1:2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</row>
    <row r="219" spans="1:2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</row>
    <row r="220" spans="1:2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</row>
    <row r="221" spans="1:2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</row>
    <row r="222" spans="1:2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</row>
    <row r="223" spans="1:2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</row>
    <row r="224" spans="1:2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</row>
    <row r="225" spans="1:2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</row>
    <row r="226" spans="1:2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</row>
    <row r="227" spans="1:2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</sheetData>
  <autoFilter ref="A8:U39">
    <sortState ref="A8:U39">
      <sortCondition descending="1" sortBy="cellColor" ref="Q8:Q39" dxfId="8"/>
    </sortState>
  </autoFilter>
  <customSheetViews>
    <customSheetView guid="{73DEAC59-764D-4A36-83E8-E2F875DE471F}" filter="1" showAutoFilter="1">
      <pageMargins left="0.7" right="0.7" top="0.75" bottom="0.75" header="0.3" footer="0.3"/>
      <autoFilter ref="A8:AA39">
        <sortState ref="A8:AA39">
          <sortCondition descending="1" sortBy="cellColor" ref="Q8:Q39" dxfId="7"/>
        </sortState>
      </autoFilter>
      <extLst>
        <ext uri="GoogleSheetsCustomDataVersion1">
          <go:sheetsCustomData xmlns:go="http://customooxmlschemas.google.com/" filterViewId="1374347326"/>
        </ext>
      </extLst>
    </customSheetView>
  </customSheetViews>
  <mergeCells count="7">
    <mergeCell ref="N7:Q7"/>
    <mergeCell ref="R7:U7"/>
    <mergeCell ref="B1:P1"/>
    <mergeCell ref="B2:P2"/>
    <mergeCell ref="C4:F4"/>
    <mergeCell ref="C6:E6"/>
    <mergeCell ref="G6:K6"/>
  </mergeCells>
  <conditionalFormatting sqref="Q9:Q39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9:U39">
    <cfRule type="containsText" dxfId="6" priority="2" operator="containsText" text="Si">
      <formula>NOT(ISERROR(SEARCH(("Si"),(U9))))</formula>
    </cfRule>
  </conditionalFormatting>
  <conditionalFormatting sqref="U9:U39">
    <cfRule type="containsText" dxfId="5" priority="3" operator="containsText" text="No">
      <formula>NOT(ISERROR(SEARCH(("No"),(U9))))</formula>
    </cfRule>
  </conditionalFormatting>
  <dataValidations count="5">
    <dataValidation type="list" allowBlank="1" showErrorMessage="1" sqref="G9:J39 L9:M39">
      <formula1>"Cumple,No Cumple"</formula1>
    </dataValidation>
    <dataValidation type="list" allowBlank="1" sqref="T9:T39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9:P39">
      <formula1>"0.0,5.0,10.0,15.0,20.0,25.0,30.0"</formula1>
    </dataValidation>
    <dataValidation type="list" allowBlank="1" sqref="R9:S39">
      <formula1>"X"</formula1>
    </dataValidation>
    <dataValidation type="list" allowBlank="1" showErrorMessage="1" sqref="K9:K39">
      <formula1>"Cumple,No Cumple,NA"</formula1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4"/>
  <sheetViews>
    <sheetView topLeftCell="H37" workbookViewId="0">
      <selection activeCell="Q42" sqref="Q42"/>
    </sheetView>
  </sheetViews>
  <sheetFormatPr baseColWidth="10" defaultColWidth="14.42578125" defaultRowHeight="15" customHeight="1" x14ac:dyDescent="0.25"/>
  <cols>
    <col min="1" max="1" width="8.28515625" customWidth="1"/>
    <col min="2" max="2" width="23.42578125" customWidth="1"/>
    <col min="3" max="4" width="21.42578125" customWidth="1"/>
    <col min="5" max="5" width="38.42578125" customWidth="1"/>
    <col min="6" max="6" width="19.7109375" customWidth="1"/>
    <col min="7" max="7" width="33.85546875" customWidth="1"/>
    <col min="8" max="8" width="19.42578125" customWidth="1"/>
    <col min="9" max="9" width="22.42578125" customWidth="1"/>
    <col min="10" max="10" width="20.28515625" customWidth="1"/>
    <col min="11" max="11" width="19.7109375" customWidth="1"/>
    <col min="12" max="13" width="16.28515625" customWidth="1"/>
    <col min="14" max="14" width="17.7109375" customWidth="1"/>
    <col min="15" max="15" width="17.42578125" customWidth="1"/>
    <col min="16" max="16" width="14" customWidth="1"/>
    <col min="17" max="17" width="10.7109375" customWidth="1"/>
    <col min="18" max="18" width="11" customWidth="1"/>
    <col min="19" max="19" width="9.85546875" customWidth="1"/>
    <col min="20" max="20" width="16.42578125" customWidth="1"/>
    <col min="21" max="21" width="11.42578125" customWidth="1"/>
  </cols>
  <sheetData>
    <row r="1" spans="1:21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spans="1:2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</row>
    <row r="3" spans="1:21" ht="23.25" x14ac:dyDescent="0.35">
      <c r="A3" s="4"/>
      <c r="B3" s="85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  <c r="Q3" s="2"/>
      <c r="R3" s="2"/>
      <c r="S3" s="2"/>
      <c r="T3" s="2"/>
      <c r="U3" s="2"/>
    </row>
    <row r="4" spans="1:21" ht="23.25" x14ac:dyDescent="0.35">
      <c r="A4" s="4"/>
      <c r="B4" s="85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2"/>
      <c r="R4" s="2"/>
      <c r="S4" s="2"/>
      <c r="T4" s="2"/>
      <c r="U4" s="2"/>
    </row>
    <row r="5" spans="1:2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</row>
    <row r="6" spans="1:21" ht="203.25" customHeight="1" x14ac:dyDescent="0.25">
      <c r="A6" s="5"/>
      <c r="B6" s="6" t="s">
        <v>2</v>
      </c>
      <c r="C6" s="88" t="s">
        <v>3</v>
      </c>
      <c r="D6" s="82"/>
      <c r="E6" s="82"/>
      <c r="F6" s="83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7.5" customHeight="1" x14ac:dyDescent="0.25">
      <c r="A7" s="5"/>
      <c r="B7" s="7"/>
      <c r="C7" s="8"/>
      <c r="D7" s="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0" customHeight="1" x14ac:dyDescent="0.25">
      <c r="A8" s="5"/>
      <c r="B8" s="6" t="s">
        <v>198</v>
      </c>
      <c r="C8" s="89" t="s">
        <v>199</v>
      </c>
      <c r="D8" s="82"/>
      <c r="E8" s="83"/>
      <c r="F8" s="9" t="s">
        <v>6</v>
      </c>
      <c r="G8" s="88" t="s">
        <v>200</v>
      </c>
      <c r="H8" s="82"/>
      <c r="I8" s="83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</row>
    <row r="9" spans="1:21" ht="17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81" t="s">
        <v>8</v>
      </c>
      <c r="O9" s="82"/>
      <c r="P9" s="82"/>
      <c r="Q9" s="83"/>
      <c r="R9" s="84" t="s">
        <v>9</v>
      </c>
      <c r="S9" s="82"/>
      <c r="T9" s="82"/>
      <c r="U9" s="83"/>
    </row>
    <row r="10" spans="1:21" ht="54.75" customHeight="1" x14ac:dyDescent="0.25">
      <c r="A10" s="10" t="s">
        <v>10</v>
      </c>
      <c r="B10" s="11" t="s">
        <v>11</v>
      </c>
      <c r="C10" s="11" t="s">
        <v>12</v>
      </c>
      <c r="D10" s="11" t="s">
        <v>13</v>
      </c>
      <c r="E10" s="11" t="s">
        <v>14</v>
      </c>
      <c r="F10" s="11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1" t="s">
        <v>20</v>
      </c>
      <c r="L10" s="11" t="s">
        <v>21</v>
      </c>
      <c r="M10" s="12" t="s">
        <v>22</v>
      </c>
      <c r="N10" s="11" t="s">
        <v>23</v>
      </c>
      <c r="O10" s="11" t="s">
        <v>24</v>
      </c>
      <c r="P10" s="11" t="s">
        <v>25</v>
      </c>
      <c r="Q10" s="11" t="s">
        <v>26</v>
      </c>
      <c r="R10" s="11" t="s">
        <v>27</v>
      </c>
      <c r="S10" s="11" t="s">
        <v>28</v>
      </c>
      <c r="T10" s="11" t="s">
        <v>29</v>
      </c>
      <c r="U10" s="11" t="s">
        <v>30</v>
      </c>
    </row>
    <row r="11" spans="1:21" ht="48" customHeight="1" x14ac:dyDescent="0.25">
      <c r="A11" s="15">
        <v>1</v>
      </c>
      <c r="B11" s="13">
        <v>44627</v>
      </c>
      <c r="C11" s="14">
        <v>0.65625</v>
      </c>
      <c r="D11" s="15">
        <v>1057594475</v>
      </c>
      <c r="E11" s="15" t="s">
        <v>201</v>
      </c>
      <c r="F11" s="15">
        <v>3133111948</v>
      </c>
      <c r="G11" s="16" t="s">
        <v>32</v>
      </c>
      <c r="H11" s="16" t="s">
        <v>32</v>
      </c>
      <c r="I11" s="16" t="s">
        <v>32</v>
      </c>
      <c r="J11" s="16" t="s">
        <v>32</v>
      </c>
      <c r="K11" s="16" t="s">
        <v>34</v>
      </c>
      <c r="L11" s="16" t="s">
        <v>32</v>
      </c>
      <c r="M11" s="17" t="s">
        <v>32</v>
      </c>
      <c r="N11" s="18" t="str">
        <f t="shared" ref="N11:N43" si="0">IF(I11="Cumple","30","0")</f>
        <v>30</v>
      </c>
      <c r="O11" s="18" t="str">
        <f t="shared" ref="O11:O43" si="1">IF(J11="Cumple","40","0")</f>
        <v>40</v>
      </c>
      <c r="P11" s="22"/>
      <c r="Q11" s="23">
        <f t="shared" ref="Q11:Q43" si="2">N11+O11+P11</f>
        <v>70</v>
      </c>
      <c r="R11" s="24" t="str">
        <f t="shared" ref="R11:R42" si="3">IF(Q11=70,"X","")</f>
        <v>X</v>
      </c>
      <c r="S11" s="24" t="str">
        <f>IF(Q11=0,"X",IF(Q11=30,"X","--"))</f>
        <v>--</v>
      </c>
      <c r="T11" s="27"/>
      <c r="U11" s="24" t="str">
        <f t="shared" ref="U11:U43" si="4">IF(R11="X","Si",IF(S11="X","No","--"))</f>
        <v>Si</v>
      </c>
    </row>
    <row r="12" spans="1:21" ht="48.75" customHeight="1" x14ac:dyDescent="0.25">
      <c r="A12" s="15">
        <v>2</v>
      </c>
      <c r="B12" s="13">
        <v>44627</v>
      </c>
      <c r="C12" s="14">
        <v>0.68472222222222223</v>
      </c>
      <c r="D12" s="15">
        <v>1110577065</v>
      </c>
      <c r="E12" s="15" t="s">
        <v>202</v>
      </c>
      <c r="F12" s="74">
        <v>3152835440</v>
      </c>
      <c r="G12" s="16" t="s">
        <v>32</v>
      </c>
      <c r="H12" s="16" t="s">
        <v>32</v>
      </c>
      <c r="I12" s="16" t="s">
        <v>32</v>
      </c>
      <c r="J12" s="16" t="s">
        <v>32</v>
      </c>
      <c r="K12" s="16" t="s">
        <v>32</v>
      </c>
      <c r="L12" s="16" t="s">
        <v>32</v>
      </c>
      <c r="M12" s="17" t="s">
        <v>32</v>
      </c>
      <c r="N12" s="18" t="str">
        <f t="shared" si="0"/>
        <v>30</v>
      </c>
      <c r="O12" s="18" t="str">
        <f t="shared" si="1"/>
        <v>40</v>
      </c>
      <c r="P12" s="22"/>
      <c r="Q12" s="23">
        <f t="shared" si="2"/>
        <v>70</v>
      </c>
      <c r="R12" s="24" t="str">
        <f t="shared" si="3"/>
        <v>X</v>
      </c>
      <c r="S12" s="24" t="str">
        <f t="shared" ref="S12:S43" si="5">IF(Q12=0,"X",IF(Q12=30,"X",""))</f>
        <v/>
      </c>
      <c r="T12" s="27"/>
      <c r="U12" s="24" t="str">
        <f t="shared" si="4"/>
        <v>Si</v>
      </c>
    </row>
    <row r="13" spans="1:21" ht="54.75" customHeight="1" x14ac:dyDescent="0.25">
      <c r="A13" s="15">
        <v>3</v>
      </c>
      <c r="B13" s="13">
        <v>44627</v>
      </c>
      <c r="C13" s="14">
        <v>0.72222222222222221</v>
      </c>
      <c r="D13" s="15">
        <v>1088014509</v>
      </c>
      <c r="E13" s="15" t="s">
        <v>203</v>
      </c>
      <c r="F13" s="15">
        <v>3015356581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34</v>
      </c>
      <c r="L13" s="15" t="s">
        <v>32</v>
      </c>
      <c r="M13" s="28" t="s">
        <v>32</v>
      </c>
      <c r="N13" s="18" t="str">
        <f t="shared" si="0"/>
        <v>30</v>
      </c>
      <c r="O13" s="18" t="str">
        <f t="shared" si="1"/>
        <v>40</v>
      </c>
      <c r="P13" s="22"/>
      <c r="Q13" s="23">
        <f t="shared" si="2"/>
        <v>70</v>
      </c>
      <c r="R13" s="24" t="str">
        <f t="shared" si="3"/>
        <v>X</v>
      </c>
      <c r="S13" s="24" t="str">
        <f t="shared" si="5"/>
        <v/>
      </c>
      <c r="T13" s="27"/>
      <c r="U13" s="24" t="str">
        <f t="shared" si="4"/>
        <v>Si</v>
      </c>
    </row>
    <row r="14" spans="1:21" ht="54.75" customHeight="1" x14ac:dyDescent="0.25">
      <c r="A14" s="15">
        <v>4</v>
      </c>
      <c r="B14" s="13">
        <v>44627</v>
      </c>
      <c r="C14" s="14">
        <v>0.72569444444444442</v>
      </c>
      <c r="D14" s="15">
        <v>1088333706</v>
      </c>
      <c r="E14" s="15" t="s">
        <v>204</v>
      </c>
      <c r="F14" s="15">
        <v>3148541766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34</v>
      </c>
      <c r="L14" s="15" t="s">
        <v>32</v>
      </c>
      <c r="M14" s="28" t="s">
        <v>32</v>
      </c>
      <c r="N14" s="18" t="str">
        <f t="shared" si="0"/>
        <v>30</v>
      </c>
      <c r="O14" s="18" t="str">
        <f t="shared" si="1"/>
        <v>40</v>
      </c>
      <c r="P14" s="22"/>
      <c r="Q14" s="23">
        <f t="shared" si="2"/>
        <v>70</v>
      </c>
      <c r="R14" s="24" t="str">
        <f t="shared" si="3"/>
        <v>X</v>
      </c>
      <c r="S14" s="24" t="str">
        <f t="shared" si="5"/>
        <v/>
      </c>
      <c r="T14" s="27"/>
      <c r="U14" s="24" t="str">
        <f t="shared" si="4"/>
        <v>Si</v>
      </c>
    </row>
    <row r="15" spans="1:21" ht="54.75" customHeight="1" x14ac:dyDescent="0.25">
      <c r="A15" s="15">
        <v>5</v>
      </c>
      <c r="B15" s="13">
        <v>44627</v>
      </c>
      <c r="C15" s="14">
        <v>0.72638888888888886</v>
      </c>
      <c r="D15" s="15">
        <v>1063643932</v>
      </c>
      <c r="E15" s="15" t="s">
        <v>205</v>
      </c>
      <c r="F15" s="15">
        <v>3013456315</v>
      </c>
      <c r="G15" s="15" t="s">
        <v>32</v>
      </c>
      <c r="H15" s="15" t="s">
        <v>32</v>
      </c>
      <c r="I15" s="15" t="s">
        <v>32</v>
      </c>
      <c r="J15" s="15" t="s">
        <v>32</v>
      </c>
      <c r="K15" s="15" t="s">
        <v>34</v>
      </c>
      <c r="L15" s="15" t="s">
        <v>32</v>
      </c>
      <c r="M15" s="28" t="s">
        <v>32</v>
      </c>
      <c r="N15" s="18" t="str">
        <f t="shared" si="0"/>
        <v>30</v>
      </c>
      <c r="O15" s="18" t="str">
        <f t="shared" si="1"/>
        <v>40</v>
      </c>
      <c r="P15" s="22"/>
      <c r="Q15" s="23">
        <f t="shared" si="2"/>
        <v>70</v>
      </c>
      <c r="R15" s="24" t="str">
        <f t="shared" si="3"/>
        <v>X</v>
      </c>
      <c r="S15" s="24" t="str">
        <f t="shared" si="5"/>
        <v/>
      </c>
      <c r="T15" s="27"/>
      <c r="U15" s="24" t="str">
        <f t="shared" si="4"/>
        <v>Si</v>
      </c>
    </row>
    <row r="16" spans="1:21" ht="54.75" customHeight="1" x14ac:dyDescent="0.25">
      <c r="A16" s="15">
        <v>6</v>
      </c>
      <c r="B16" s="13">
        <v>44627</v>
      </c>
      <c r="C16" s="14">
        <v>0.72847222222222219</v>
      </c>
      <c r="D16" s="15">
        <v>1088018884</v>
      </c>
      <c r="E16" s="15" t="s">
        <v>206</v>
      </c>
      <c r="F16" s="15">
        <v>3147924333</v>
      </c>
      <c r="G16" s="15" t="s">
        <v>32</v>
      </c>
      <c r="H16" s="15" t="s">
        <v>32</v>
      </c>
      <c r="I16" s="15" t="s">
        <v>32</v>
      </c>
      <c r="J16" s="15" t="s">
        <v>32</v>
      </c>
      <c r="K16" s="15" t="s">
        <v>34</v>
      </c>
      <c r="L16" s="15" t="s">
        <v>32</v>
      </c>
      <c r="M16" s="28" t="s">
        <v>32</v>
      </c>
      <c r="N16" s="18" t="str">
        <f t="shared" si="0"/>
        <v>30</v>
      </c>
      <c r="O16" s="18" t="str">
        <f t="shared" si="1"/>
        <v>40</v>
      </c>
      <c r="P16" s="22"/>
      <c r="Q16" s="23">
        <f t="shared" si="2"/>
        <v>70</v>
      </c>
      <c r="R16" s="24" t="str">
        <f t="shared" si="3"/>
        <v>X</v>
      </c>
      <c r="S16" s="24" t="str">
        <f t="shared" si="5"/>
        <v/>
      </c>
      <c r="T16" s="27"/>
      <c r="U16" s="24" t="str">
        <f t="shared" si="4"/>
        <v>Si</v>
      </c>
    </row>
    <row r="17" spans="1:21" ht="54.75" customHeight="1" x14ac:dyDescent="0.25">
      <c r="A17" s="15">
        <v>7</v>
      </c>
      <c r="B17" s="13">
        <v>44627</v>
      </c>
      <c r="C17" s="14">
        <v>0.74236111111111114</v>
      </c>
      <c r="D17" s="15">
        <v>1088025083</v>
      </c>
      <c r="E17" s="15" t="s">
        <v>207</v>
      </c>
      <c r="F17" s="15">
        <v>3185612368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34</v>
      </c>
      <c r="L17" s="15" t="s">
        <v>32</v>
      </c>
      <c r="M17" s="28" t="s">
        <v>32</v>
      </c>
      <c r="N17" s="18" t="str">
        <f t="shared" si="0"/>
        <v>30</v>
      </c>
      <c r="O17" s="18" t="str">
        <f t="shared" si="1"/>
        <v>40</v>
      </c>
      <c r="P17" s="22"/>
      <c r="Q17" s="23">
        <f t="shared" si="2"/>
        <v>70</v>
      </c>
      <c r="R17" s="24" t="str">
        <f t="shared" si="3"/>
        <v>X</v>
      </c>
      <c r="S17" s="24" t="str">
        <f t="shared" si="5"/>
        <v/>
      </c>
      <c r="T17" s="27"/>
      <c r="U17" s="24" t="str">
        <f t="shared" si="4"/>
        <v>Si</v>
      </c>
    </row>
    <row r="18" spans="1:21" ht="54.75" customHeight="1" x14ac:dyDescent="0.25">
      <c r="A18" s="15">
        <v>8</v>
      </c>
      <c r="B18" s="13">
        <v>44627</v>
      </c>
      <c r="C18" s="14">
        <v>0.87222222222222223</v>
      </c>
      <c r="D18" s="15">
        <v>24344196</v>
      </c>
      <c r="E18" s="15" t="s">
        <v>208</v>
      </c>
      <c r="F18" s="15">
        <v>3013267962</v>
      </c>
      <c r="G18" s="15" t="s">
        <v>32</v>
      </c>
      <c r="H18" s="15" t="s">
        <v>32</v>
      </c>
      <c r="I18" s="15" t="s">
        <v>32</v>
      </c>
      <c r="J18" s="15" t="s">
        <v>32</v>
      </c>
      <c r="K18" s="15" t="s">
        <v>34</v>
      </c>
      <c r="L18" s="15" t="s">
        <v>32</v>
      </c>
      <c r="M18" s="28" t="s">
        <v>32</v>
      </c>
      <c r="N18" s="18" t="str">
        <f t="shared" si="0"/>
        <v>30</v>
      </c>
      <c r="O18" s="18" t="str">
        <f t="shared" si="1"/>
        <v>40</v>
      </c>
      <c r="P18" s="22"/>
      <c r="Q18" s="23">
        <f t="shared" si="2"/>
        <v>70</v>
      </c>
      <c r="R18" s="24" t="str">
        <f t="shared" si="3"/>
        <v>X</v>
      </c>
      <c r="S18" s="24" t="str">
        <f t="shared" si="5"/>
        <v/>
      </c>
      <c r="T18" s="27"/>
      <c r="U18" s="24" t="str">
        <f t="shared" si="4"/>
        <v>Si</v>
      </c>
    </row>
    <row r="19" spans="1:21" ht="54.75" customHeight="1" x14ac:dyDescent="0.25">
      <c r="A19" s="15">
        <v>9</v>
      </c>
      <c r="B19" s="13">
        <v>44627</v>
      </c>
      <c r="C19" s="14">
        <v>0.9291666666666667</v>
      </c>
      <c r="D19" s="15">
        <v>1143396980</v>
      </c>
      <c r="E19" s="15" t="s">
        <v>209</v>
      </c>
      <c r="F19" s="15">
        <v>3207608156</v>
      </c>
      <c r="G19" s="15" t="s">
        <v>32</v>
      </c>
      <c r="H19" s="15" t="s">
        <v>32</v>
      </c>
      <c r="I19" s="15" t="s">
        <v>32</v>
      </c>
      <c r="J19" s="15" t="s">
        <v>32</v>
      </c>
      <c r="K19" s="15" t="s">
        <v>34</v>
      </c>
      <c r="L19" s="15" t="s">
        <v>32</v>
      </c>
      <c r="M19" s="28" t="s">
        <v>32</v>
      </c>
      <c r="N19" s="18" t="str">
        <f t="shared" si="0"/>
        <v>30</v>
      </c>
      <c r="O19" s="18" t="str">
        <f t="shared" si="1"/>
        <v>40</v>
      </c>
      <c r="P19" s="22"/>
      <c r="Q19" s="23">
        <f t="shared" si="2"/>
        <v>70</v>
      </c>
      <c r="R19" s="24" t="str">
        <f t="shared" si="3"/>
        <v>X</v>
      </c>
      <c r="S19" s="24" t="str">
        <f t="shared" si="5"/>
        <v/>
      </c>
      <c r="T19" s="27"/>
      <c r="U19" s="24" t="str">
        <f t="shared" si="4"/>
        <v>Si</v>
      </c>
    </row>
    <row r="20" spans="1:21" ht="54.75" customHeight="1" x14ac:dyDescent="0.25">
      <c r="A20" s="15">
        <v>10</v>
      </c>
      <c r="B20" s="13">
        <v>44627</v>
      </c>
      <c r="C20" s="14">
        <v>0.93958333333333333</v>
      </c>
      <c r="D20" s="15">
        <v>1088247699</v>
      </c>
      <c r="E20" s="15" t="s">
        <v>210</v>
      </c>
      <c r="F20" s="15">
        <v>3145035048</v>
      </c>
      <c r="G20" s="15" t="s">
        <v>32</v>
      </c>
      <c r="H20" s="15" t="s">
        <v>32</v>
      </c>
      <c r="I20" s="15" t="s">
        <v>32</v>
      </c>
      <c r="J20" s="15" t="s">
        <v>32</v>
      </c>
      <c r="K20" s="15" t="s">
        <v>34</v>
      </c>
      <c r="L20" s="15" t="s">
        <v>32</v>
      </c>
      <c r="M20" s="28" t="s">
        <v>32</v>
      </c>
      <c r="N20" s="18" t="str">
        <f t="shared" si="0"/>
        <v>30</v>
      </c>
      <c r="O20" s="18" t="str">
        <f t="shared" si="1"/>
        <v>40</v>
      </c>
      <c r="P20" s="22"/>
      <c r="Q20" s="23">
        <f t="shared" si="2"/>
        <v>70</v>
      </c>
      <c r="R20" s="24" t="str">
        <f t="shared" si="3"/>
        <v>X</v>
      </c>
      <c r="S20" s="24" t="str">
        <f t="shared" si="5"/>
        <v/>
      </c>
      <c r="T20" s="27"/>
      <c r="U20" s="24" t="str">
        <f t="shared" si="4"/>
        <v>Si</v>
      </c>
    </row>
    <row r="21" spans="1:21" ht="54.75" customHeight="1" x14ac:dyDescent="0.25">
      <c r="A21" s="15">
        <v>11</v>
      </c>
      <c r="B21" s="13">
        <v>44627</v>
      </c>
      <c r="C21" s="14">
        <v>0.96597222222222223</v>
      </c>
      <c r="D21" s="15">
        <v>8015054</v>
      </c>
      <c r="E21" s="15" t="s">
        <v>211</v>
      </c>
      <c r="F21" s="15">
        <v>3172474189</v>
      </c>
      <c r="G21" s="15" t="s">
        <v>32</v>
      </c>
      <c r="H21" s="15" t="s">
        <v>32</v>
      </c>
      <c r="I21" s="15" t="s">
        <v>32</v>
      </c>
      <c r="J21" s="15" t="s">
        <v>32</v>
      </c>
      <c r="K21" s="15" t="s">
        <v>34</v>
      </c>
      <c r="L21" s="15" t="s">
        <v>32</v>
      </c>
      <c r="M21" s="28" t="s">
        <v>32</v>
      </c>
      <c r="N21" s="18" t="str">
        <f t="shared" si="0"/>
        <v>30</v>
      </c>
      <c r="O21" s="18" t="str">
        <f t="shared" si="1"/>
        <v>40</v>
      </c>
      <c r="P21" s="22"/>
      <c r="Q21" s="23">
        <f t="shared" si="2"/>
        <v>70</v>
      </c>
      <c r="R21" s="24" t="str">
        <f t="shared" si="3"/>
        <v>X</v>
      </c>
      <c r="S21" s="24" t="str">
        <f t="shared" si="5"/>
        <v/>
      </c>
      <c r="T21" s="27"/>
      <c r="U21" s="24" t="str">
        <f t="shared" si="4"/>
        <v>Si</v>
      </c>
    </row>
    <row r="22" spans="1:21" ht="54.75" customHeight="1" x14ac:dyDescent="0.25">
      <c r="A22" s="15">
        <v>12</v>
      </c>
      <c r="B22" s="13">
        <v>44628</v>
      </c>
      <c r="C22" s="14">
        <v>0.33402777777777776</v>
      </c>
      <c r="D22" s="15">
        <v>1020725712</v>
      </c>
      <c r="E22" s="15" t="s">
        <v>212</v>
      </c>
      <c r="F22" s="15">
        <v>3004338017</v>
      </c>
      <c r="G22" s="15" t="s">
        <v>32</v>
      </c>
      <c r="H22" s="15" t="s">
        <v>32</v>
      </c>
      <c r="I22" s="15" t="s">
        <v>32</v>
      </c>
      <c r="J22" s="15" t="s">
        <v>32</v>
      </c>
      <c r="K22" s="15" t="s">
        <v>34</v>
      </c>
      <c r="L22" s="15" t="s">
        <v>32</v>
      </c>
      <c r="M22" s="28" t="s">
        <v>32</v>
      </c>
      <c r="N22" s="18" t="str">
        <f t="shared" si="0"/>
        <v>30</v>
      </c>
      <c r="O22" s="18" t="str">
        <f t="shared" si="1"/>
        <v>40</v>
      </c>
      <c r="P22" s="22"/>
      <c r="Q22" s="23">
        <f t="shared" si="2"/>
        <v>70</v>
      </c>
      <c r="R22" s="24" t="str">
        <f t="shared" si="3"/>
        <v>X</v>
      </c>
      <c r="S22" s="24" t="str">
        <f t="shared" si="5"/>
        <v/>
      </c>
      <c r="T22" s="27"/>
      <c r="U22" s="24" t="str">
        <f t="shared" si="4"/>
        <v>Si</v>
      </c>
    </row>
    <row r="23" spans="1:21" ht="54.75" customHeight="1" x14ac:dyDescent="0.25">
      <c r="A23" s="15">
        <v>13</v>
      </c>
      <c r="B23" s="13">
        <v>44628</v>
      </c>
      <c r="C23" s="14">
        <v>0.34930555555555554</v>
      </c>
      <c r="D23" s="15">
        <v>1088271648</v>
      </c>
      <c r="E23" s="15" t="s">
        <v>213</v>
      </c>
      <c r="F23" s="15">
        <v>3053361645</v>
      </c>
      <c r="G23" s="15" t="s">
        <v>32</v>
      </c>
      <c r="H23" s="15" t="s">
        <v>32</v>
      </c>
      <c r="I23" s="15" t="s">
        <v>32</v>
      </c>
      <c r="J23" s="15" t="s">
        <v>32</v>
      </c>
      <c r="K23" s="15" t="s">
        <v>34</v>
      </c>
      <c r="L23" s="15" t="s">
        <v>32</v>
      </c>
      <c r="M23" s="28" t="s">
        <v>32</v>
      </c>
      <c r="N23" s="18" t="str">
        <f t="shared" si="0"/>
        <v>30</v>
      </c>
      <c r="O23" s="18" t="str">
        <f t="shared" si="1"/>
        <v>40</v>
      </c>
      <c r="P23" s="22"/>
      <c r="Q23" s="23">
        <f t="shared" si="2"/>
        <v>70</v>
      </c>
      <c r="R23" s="24" t="str">
        <f t="shared" si="3"/>
        <v>X</v>
      </c>
      <c r="S23" s="24" t="str">
        <f t="shared" si="5"/>
        <v/>
      </c>
      <c r="T23" s="27"/>
      <c r="U23" s="24" t="str">
        <f t="shared" si="4"/>
        <v>Si</v>
      </c>
    </row>
    <row r="24" spans="1:21" ht="54.75" customHeight="1" x14ac:dyDescent="0.25">
      <c r="A24" s="15">
        <v>14</v>
      </c>
      <c r="B24" s="13">
        <v>44628</v>
      </c>
      <c r="C24" s="14">
        <v>0.38055555555555554</v>
      </c>
      <c r="D24" s="15">
        <v>30238057</v>
      </c>
      <c r="E24" s="15" t="s">
        <v>214</v>
      </c>
      <c r="F24" s="15">
        <v>3108978522</v>
      </c>
      <c r="G24" s="15" t="s">
        <v>32</v>
      </c>
      <c r="H24" s="15" t="s">
        <v>32</v>
      </c>
      <c r="I24" s="15" t="s">
        <v>32</v>
      </c>
      <c r="J24" s="15" t="s">
        <v>32</v>
      </c>
      <c r="K24" s="15" t="s">
        <v>34</v>
      </c>
      <c r="L24" s="15" t="s">
        <v>32</v>
      </c>
      <c r="M24" s="28" t="s">
        <v>32</v>
      </c>
      <c r="N24" s="18" t="str">
        <f t="shared" si="0"/>
        <v>30</v>
      </c>
      <c r="O24" s="18" t="str">
        <f t="shared" si="1"/>
        <v>40</v>
      </c>
      <c r="P24" s="22"/>
      <c r="Q24" s="23">
        <f t="shared" si="2"/>
        <v>70</v>
      </c>
      <c r="R24" s="24" t="str">
        <f t="shared" si="3"/>
        <v>X</v>
      </c>
      <c r="S24" s="24" t="str">
        <f t="shared" si="5"/>
        <v/>
      </c>
      <c r="T24" s="27"/>
      <c r="U24" s="24" t="str">
        <f t="shared" si="4"/>
        <v>Si</v>
      </c>
    </row>
    <row r="25" spans="1:21" ht="51.75" customHeight="1" x14ac:dyDescent="0.25">
      <c r="A25" s="15">
        <v>15</v>
      </c>
      <c r="B25" s="13">
        <v>44628</v>
      </c>
      <c r="C25" s="14">
        <v>0.39861111111111114</v>
      </c>
      <c r="D25" s="15">
        <v>1085266031</v>
      </c>
      <c r="E25" s="15" t="s">
        <v>215</v>
      </c>
      <c r="F25" s="15">
        <v>3013212439</v>
      </c>
      <c r="G25" s="15" t="s">
        <v>32</v>
      </c>
      <c r="H25" s="15" t="s">
        <v>32</v>
      </c>
      <c r="I25" s="15" t="s">
        <v>32</v>
      </c>
      <c r="J25" s="15" t="s">
        <v>32</v>
      </c>
      <c r="K25" s="15" t="s">
        <v>34</v>
      </c>
      <c r="L25" s="15" t="s">
        <v>32</v>
      </c>
      <c r="M25" s="28" t="s">
        <v>32</v>
      </c>
      <c r="N25" s="18" t="str">
        <f t="shared" si="0"/>
        <v>30</v>
      </c>
      <c r="O25" s="18" t="str">
        <f t="shared" si="1"/>
        <v>40</v>
      </c>
      <c r="P25" s="22"/>
      <c r="Q25" s="23">
        <f t="shared" si="2"/>
        <v>70</v>
      </c>
      <c r="R25" s="24" t="str">
        <f t="shared" si="3"/>
        <v>X</v>
      </c>
      <c r="S25" s="24" t="str">
        <f t="shared" si="5"/>
        <v/>
      </c>
      <c r="T25" s="27"/>
      <c r="U25" s="24" t="str">
        <f t="shared" si="4"/>
        <v>Si</v>
      </c>
    </row>
    <row r="26" spans="1:21" ht="40.5" customHeight="1" x14ac:dyDescent="0.25">
      <c r="A26" s="15">
        <v>16</v>
      </c>
      <c r="B26" s="13">
        <v>44628</v>
      </c>
      <c r="C26" s="14">
        <v>0.46527777777777779</v>
      </c>
      <c r="D26" s="15">
        <v>4515480</v>
      </c>
      <c r="E26" s="15" t="s">
        <v>216</v>
      </c>
      <c r="F26" s="15">
        <v>3203625773</v>
      </c>
      <c r="G26" s="15" t="s">
        <v>32</v>
      </c>
      <c r="H26" s="15" t="s">
        <v>32</v>
      </c>
      <c r="I26" s="15" t="s">
        <v>32</v>
      </c>
      <c r="J26" s="15" t="s">
        <v>32</v>
      </c>
      <c r="K26" s="15" t="s">
        <v>34</v>
      </c>
      <c r="L26" s="15" t="s">
        <v>32</v>
      </c>
      <c r="M26" s="28" t="s">
        <v>32</v>
      </c>
      <c r="N26" s="18" t="str">
        <f t="shared" si="0"/>
        <v>30</v>
      </c>
      <c r="O26" s="18" t="str">
        <f t="shared" si="1"/>
        <v>40</v>
      </c>
      <c r="P26" s="22"/>
      <c r="Q26" s="23">
        <f t="shared" si="2"/>
        <v>70</v>
      </c>
      <c r="R26" s="24" t="str">
        <f t="shared" si="3"/>
        <v>X</v>
      </c>
      <c r="S26" s="24" t="str">
        <f t="shared" si="5"/>
        <v/>
      </c>
      <c r="T26" s="27"/>
      <c r="U26" s="24" t="str">
        <f t="shared" si="4"/>
        <v>Si</v>
      </c>
    </row>
    <row r="27" spans="1:21" ht="30.75" customHeight="1" x14ac:dyDescent="0.25">
      <c r="A27" s="15">
        <v>17</v>
      </c>
      <c r="B27" s="13">
        <v>44628</v>
      </c>
      <c r="C27" s="14">
        <v>0.60972222222222228</v>
      </c>
      <c r="D27" s="15">
        <v>302388057</v>
      </c>
      <c r="E27" s="15" t="s">
        <v>214</v>
      </c>
      <c r="F27" s="15">
        <v>3108978522</v>
      </c>
      <c r="G27" s="15" t="s">
        <v>32</v>
      </c>
      <c r="H27" s="15" t="s">
        <v>32</v>
      </c>
      <c r="I27" s="15" t="s">
        <v>32</v>
      </c>
      <c r="J27" s="15" t="s">
        <v>32</v>
      </c>
      <c r="K27" s="15" t="s">
        <v>34</v>
      </c>
      <c r="L27" s="15" t="s">
        <v>32</v>
      </c>
      <c r="M27" s="28" t="s">
        <v>32</v>
      </c>
      <c r="N27" s="18" t="str">
        <f t="shared" si="0"/>
        <v>30</v>
      </c>
      <c r="O27" s="18" t="str">
        <f t="shared" si="1"/>
        <v>40</v>
      </c>
      <c r="P27" s="22"/>
      <c r="Q27" s="23">
        <f t="shared" si="2"/>
        <v>70</v>
      </c>
      <c r="R27" s="24" t="str">
        <f t="shared" si="3"/>
        <v>X</v>
      </c>
      <c r="S27" s="24" t="str">
        <f t="shared" si="5"/>
        <v/>
      </c>
      <c r="T27" s="27"/>
      <c r="U27" s="24" t="str">
        <f t="shared" si="4"/>
        <v>Si</v>
      </c>
    </row>
    <row r="28" spans="1:21" ht="36" customHeight="1" x14ac:dyDescent="0.25">
      <c r="A28" s="15">
        <v>18</v>
      </c>
      <c r="B28" s="13">
        <v>44628</v>
      </c>
      <c r="C28" s="14">
        <v>0.65416666666666667</v>
      </c>
      <c r="D28" s="15">
        <v>1065641297</v>
      </c>
      <c r="E28" s="15" t="s">
        <v>217</v>
      </c>
      <c r="F28" s="15">
        <v>3005171954</v>
      </c>
      <c r="G28" s="15" t="s">
        <v>32</v>
      </c>
      <c r="H28" s="15" t="s">
        <v>32</v>
      </c>
      <c r="I28" s="15" t="s">
        <v>32</v>
      </c>
      <c r="J28" s="15" t="s">
        <v>32</v>
      </c>
      <c r="K28" s="15" t="s">
        <v>34</v>
      </c>
      <c r="L28" s="15" t="s">
        <v>32</v>
      </c>
      <c r="M28" s="28" t="s">
        <v>32</v>
      </c>
      <c r="N28" s="18" t="str">
        <f t="shared" si="0"/>
        <v>30</v>
      </c>
      <c r="O28" s="18" t="str">
        <f t="shared" si="1"/>
        <v>40</v>
      </c>
      <c r="P28" s="22"/>
      <c r="Q28" s="23">
        <f t="shared" si="2"/>
        <v>70</v>
      </c>
      <c r="R28" s="24" t="str">
        <f t="shared" si="3"/>
        <v>X</v>
      </c>
      <c r="S28" s="24" t="str">
        <f t="shared" si="5"/>
        <v/>
      </c>
      <c r="T28" s="27"/>
      <c r="U28" s="24" t="str">
        <f t="shared" si="4"/>
        <v>Si</v>
      </c>
    </row>
    <row r="29" spans="1:21" ht="33.75" customHeight="1" x14ac:dyDescent="0.25">
      <c r="A29" s="15">
        <v>19</v>
      </c>
      <c r="B29" s="13">
        <v>44629</v>
      </c>
      <c r="C29" s="14">
        <v>0.71458333333333335</v>
      </c>
      <c r="D29" s="15">
        <v>10537966471</v>
      </c>
      <c r="E29" s="15" t="s">
        <v>218</v>
      </c>
      <c r="F29" s="15">
        <v>3146755468</v>
      </c>
      <c r="G29" s="15" t="s">
        <v>32</v>
      </c>
      <c r="H29" s="15" t="s">
        <v>32</v>
      </c>
      <c r="I29" s="15" t="s">
        <v>32</v>
      </c>
      <c r="J29" s="15" t="s">
        <v>32</v>
      </c>
      <c r="K29" s="15" t="s">
        <v>34</v>
      </c>
      <c r="L29" s="15" t="s">
        <v>32</v>
      </c>
      <c r="M29" s="28" t="s">
        <v>32</v>
      </c>
      <c r="N29" s="18" t="str">
        <f t="shared" si="0"/>
        <v>30</v>
      </c>
      <c r="O29" s="18" t="str">
        <f t="shared" si="1"/>
        <v>40</v>
      </c>
      <c r="P29" s="22"/>
      <c r="Q29" s="23">
        <f t="shared" si="2"/>
        <v>70</v>
      </c>
      <c r="R29" s="24" t="str">
        <f t="shared" si="3"/>
        <v>X</v>
      </c>
      <c r="S29" s="24" t="str">
        <f t="shared" si="5"/>
        <v/>
      </c>
      <c r="T29" s="27"/>
      <c r="U29" s="24" t="str">
        <f t="shared" si="4"/>
        <v>Si</v>
      </c>
    </row>
    <row r="30" spans="1:21" ht="27.75" customHeight="1" x14ac:dyDescent="0.25">
      <c r="A30" s="15">
        <v>20</v>
      </c>
      <c r="B30" s="13">
        <v>44629</v>
      </c>
      <c r="C30" s="14">
        <v>0.78263888888888888</v>
      </c>
      <c r="D30" s="15">
        <v>1097402056</v>
      </c>
      <c r="E30" s="15" t="s">
        <v>219</v>
      </c>
      <c r="F30" s="15">
        <v>3146755468</v>
      </c>
      <c r="G30" s="15" t="s">
        <v>32</v>
      </c>
      <c r="H30" s="15" t="s">
        <v>32</v>
      </c>
      <c r="I30" s="15" t="s">
        <v>32</v>
      </c>
      <c r="J30" s="15" t="s">
        <v>32</v>
      </c>
      <c r="K30" s="15" t="s">
        <v>34</v>
      </c>
      <c r="L30" s="15" t="s">
        <v>32</v>
      </c>
      <c r="M30" s="28" t="s">
        <v>32</v>
      </c>
      <c r="N30" s="18" t="str">
        <f t="shared" si="0"/>
        <v>30</v>
      </c>
      <c r="O30" s="18" t="str">
        <f t="shared" si="1"/>
        <v>40</v>
      </c>
      <c r="P30" s="22"/>
      <c r="Q30" s="23">
        <f t="shared" si="2"/>
        <v>70</v>
      </c>
      <c r="R30" s="24" t="str">
        <f t="shared" si="3"/>
        <v>X</v>
      </c>
      <c r="S30" s="24" t="str">
        <f t="shared" si="5"/>
        <v/>
      </c>
      <c r="T30" s="27"/>
      <c r="U30" s="24" t="str">
        <f t="shared" si="4"/>
        <v>Si</v>
      </c>
    </row>
    <row r="31" spans="1:21" ht="27.75" customHeight="1" x14ac:dyDescent="0.25">
      <c r="A31" s="15">
        <v>21</v>
      </c>
      <c r="B31" s="13">
        <v>44629</v>
      </c>
      <c r="C31" s="14">
        <v>0.78611111111111109</v>
      </c>
      <c r="D31" s="15">
        <v>1112783741</v>
      </c>
      <c r="E31" s="15" t="s">
        <v>220</v>
      </c>
      <c r="F31" s="15">
        <v>3232888735</v>
      </c>
      <c r="G31" s="15" t="s">
        <v>32</v>
      </c>
      <c r="H31" s="15" t="s">
        <v>32</v>
      </c>
      <c r="I31" s="15" t="s">
        <v>32</v>
      </c>
      <c r="J31" s="15" t="s">
        <v>32</v>
      </c>
      <c r="K31" s="15" t="s">
        <v>34</v>
      </c>
      <c r="L31" s="15" t="s">
        <v>32</v>
      </c>
      <c r="M31" s="28" t="s">
        <v>32</v>
      </c>
      <c r="N31" s="18" t="str">
        <f t="shared" si="0"/>
        <v>30</v>
      </c>
      <c r="O31" s="18" t="str">
        <f t="shared" si="1"/>
        <v>40</v>
      </c>
      <c r="P31" s="22"/>
      <c r="Q31" s="23">
        <f t="shared" si="2"/>
        <v>70</v>
      </c>
      <c r="R31" s="24" t="str">
        <f t="shared" si="3"/>
        <v>X</v>
      </c>
      <c r="S31" s="24" t="str">
        <f t="shared" si="5"/>
        <v/>
      </c>
      <c r="T31" s="27"/>
      <c r="U31" s="24" t="str">
        <f t="shared" si="4"/>
        <v>Si</v>
      </c>
    </row>
    <row r="32" spans="1:21" ht="29.25" customHeight="1" x14ac:dyDescent="0.25">
      <c r="A32" s="15">
        <v>22</v>
      </c>
      <c r="B32" s="13">
        <v>44629</v>
      </c>
      <c r="C32" s="14">
        <v>0.92500000000000004</v>
      </c>
      <c r="D32" s="15">
        <v>31837110</v>
      </c>
      <c r="E32" s="15" t="s">
        <v>221</v>
      </c>
      <c r="F32" s="15">
        <v>3155212983</v>
      </c>
      <c r="G32" s="15" t="s">
        <v>32</v>
      </c>
      <c r="H32" s="15" t="s">
        <v>32</v>
      </c>
      <c r="I32" s="15" t="s">
        <v>32</v>
      </c>
      <c r="J32" s="15" t="s">
        <v>32</v>
      </c>
      <c r="K32" s="15" t="s">
        <v>34</v>
      </c>
      <c r="L32" s="15" t="s">
        <v>32</v>
      </c>
      <c r="M32" s="28" t="s">
        <v>32</v>
      </c>
      <c r="N32" s="18" t="str">
        <f t="shared" si="0"/>
        <v>30</v>
      </c>
      <c r="O32" s="18" t="str">
        <f t="shared" si="1"/>
        <v>40</v>
      </c>
      <c r="P32" s="22"/>
      <c r="Q32" s="23">
        <f t="shared" si="2"/>
        <v>70</v>
      </c>
      <c r="R32" s="24" t="str">
        <f t="shared" si="3"/>
        <v>X</v>
      </c>
      <c r="S32" s="24" t="str">
        <f t="shared" si="5"/>
        <v/>
      </c>
      <c r="T32" s="27"/>
      <c r="U32" s="24" t="str">
        <f t="shared" si="4"/>
        <v>Si</v>
      </c>
    </row>
    <row r="33" spans="1:21" ht="42" customHeight="1" x14ac:dyDescent="0.25">
      <c r="A33" s="15">
        <v>23</v>
      </c>
      <c r="B33" s="13">
        <v>44630</v>
      </c>
      <c r="C33" s="14">
        <v>0.91388888888888886</v>
      </c>
      <c r="D33" s="15">
        <v>1014256267</v>
      </c>
      <c r="E33" s="15" t="s">
        <v>222</v>
      </c>
      <c r="F33" s="15">
        <v>6014423815</v>
      </c>
      <c r="G33" s="15" t="s">
        <v>32</v>
      </c>
      <c r="H33" s="15" t="s">
        <v>32</v>
      </c>
      <c r="I33" s="15" t="s">
        <v>32</v>
      </c>
      <c r="J33" s="15" t="s">
        <v>32</v>
      </c>
      <c r="K33" s="15" t="s">
        <v>34</v>
      </c>
      <c r="L33" s="15" t="s">
        <v>32</v>
      </c>
      <c r="M33" s="28" t="s">
        <v>32</v>
      </c>
      <c r="N33" s="18" t="str">
        <f t="shared" si="0"/>
        <v>30</v>
      </c>
      <c r="O33" s="18" t="str">
        <f t="shared" si="1"/>
        <v>40</v>
      </c>
      <c r="P33" s="22"/>
      <c r="Q33" s="23">
        <f t="shared" si="2"/>
        <v>70</v>
      </c>
      <c r="R33" s="24" t="str">
        <f t="shared" si="3"/>
        <v>X</v>
      </c>
      <c r="S33" s="24" t="str">
        <f t="shared" si="5"/>
        <v/>
      </c>
      <c r="T33" s="27"/>
      <c r="U33" s="24" t="str">
        <f t="shared" si="4"/>
        <v>Si</v>
      </c>
    </row>
    <row r="34" spans="1:21" ht="30" customHeight="1" x14ac:dyDescent="0.25">
      <c r="A34" s="15">
        <v>24</v>
      </c>
      <c r="B34" s="13">
        <v>44631</v>
      </c>
      <c r="C34" s="14">
        <v>0.53125</v>
      </c>
      <c r="D34" s="15">
        <v>1049624170</v>
      </c>
      <c r="E34" s="15" t="s">
        <v>223</v>
      </c>
      <c r="F34" s="15">
        <v>3213987935</v>
      </c>
      <c r="G34" s="15" t="s">
        <v>32</v>
      </c>
      <c r="H34" s="15" t="s">
        <v>32</v>
      </c>
      <c r="I34" s="15" t="s">
        <v>32</v>
      </c>
      <c r="J34" s="15" t="s">
        <v>32</v>
      </c>
      <c r="K34" s="15" t="s">
        <v>34</v>
      </c>
      <c r="L34" s="15" t="s">
        <v>32</v>
      </c>
      <c r="M34" s="28" t="s">
        <v>32</v>
      </c>
      <c r="N34" s="18" t="str">
        <f t="shared" si="0"/>
        <v>30</v>
      </c>
      <c r="O34" s="18" t="str">
        <f t="shared" si="1"/>
        <v>40</v>
      </c>
      <c r="P34" s="22"/>
      <c r="Q34" s="23">
        <f t="shared" si="2"/>
        <v>70</v>
      </c>
      <c r="R34" s="24" t="str">
        <f t="shared" si="3"/>
        <v>X</v>
      </c>
      <c r="S34" s="24" t="str">
        <f t="shared" si="5"/>
        <v/>
      </c>
      <c r="T34" s="27"/>
      <c r="U34" s="24" t="str">
        <f t="shared" si="4"/>
        <v>Si</v>
      </c>
    </row>
    <row r="35" spans="1:21" ht="27.75" customHeight="1" x14ac:dyDescent="0.25">
      <c r="A35" s="15">
        <v>25</v>
      </c>
      <c r="B35" s="13">
        <v>44631</v>
      </c>
      <c r="C35" s="14">
        <v>0.65694444444444444</v>
      </c>
      <c r="D35" s="15">
        <v>1006822698</v>
      </c>
      <c r="E35" s="15" t="s">
        <v>224</v>
      </c>
      <c r="F35" s="15">
        <v>3165002859</v>
      </c>
      <c r="G35" s="15" t="s">
        <v>32</v>
      </c>
      <c r="H35" s="15" t="s">
        <v>32</v>
      </c>
      <c r="I35" s="15" t="s">
        <v>32</v>
      </c>
      <c r="J35" s="15" t="s">
        <v>32</v>
      </c>
      <c r="K35" s="15" t="s">
        <v>34</v>
      </c>
      <c r="L35" s="15" t="s">
        <v>32</v>
      </c>
      <c r="M35" s="28" t="s">
        <v>32</v>
      </c>
      <c r="N35" s="18" t="str">
        <f t="shared" si="0"/>
        <v>30</v>
      </c>
      <c r="O35" s="18" t="str">
        <f t="shared" si="1"/>
        <v>40</v>
      </c>
      <c r="P35" s="22"/>
      <c r="Q35" s="23">
        <f t="shared" si="2"/>
        <v>70</v>
      </c>
      <c r="R35" s="24" t="str">
        <f t="shared" si="3"/>
        <v>X</v>
      </c>
      <c r="S35" s="24" t="str">
        <f t="shared" si="5"/>
        <v/>
      </c>
      <c r="T35" s="27"/>
      <c r="U35" s="24" t="str">
        <f t="shared" si="4"/>
        <v>Si</v>
      </c>
    </row>
    <row r="36" spans="1:21" ht="34.5" customHeight="1" x14ac:dyDescent="0.25">
      <c r="A36" s="15">
        <v>26</v>
      </c>
      <c r="B36" s="13">
        <v>44631</v>
      </c>
      <c r="C36" s="14">
        <v>0.78819444444444442</v>
      </c>
      <c r="D36" s="15">
        <v>1069735989</v>
      </c>
      <c r="E36" s="15" t="s">
        <v>225</v>
      </c>
      <c r="F36" s="15">
        <v>3204723782</v>
      </c>
      <c r="G36" s="15" t="s">
        <v>32</v>
      </c>
      <c r="H36" s="15" t="s">
        <v>32</v>
      </c>
      <c r="I36" s="15" t="s">
        <v>32</v>
      </c>
      <c r="J36" s="15" t="s">
        <v>32</v>
      </c>
      <c r="K36" s="15" t="s">
        <v>34</v>
      </c>
      <c r="L36" s="15" t="s">
        <v>32</v>
      </c>
      <c r="M36" s="28" t="s">
        <v>32</v>
      </c>
      <c r="N36" s="18" t="str">
        <f t="shared" si="0"/>
        <v>30</v>
      </c>
      <c r="O36" s="18" t="str">
        <f t="shared" si="1"/>
        <v>40</v>
      </c>
      <c r="P36" s="22"/>
      <c r="Q36" s="23">
        <f t="shared" si="2"/>
        <v>70</v>
      </c>
      <c r="R36" s="24" t="str">
        <f t="shared" si="3"/>
        <v>X</v>
      </c>
      <c r="S36" s="24" t="str">
        <f t="shared" si="5"/>
        <v/>
      </c>
      <c r="T36" s="27"/>
      <c r="U36" s="24" t="str">
        <f t="shared" si="4"/>
        <v>Si</v>
      </c>
    </row>
    <row r="37" spans="1:21" ht="25.5" customHeight="1" x14ac:dyDescent="0.25">
      <c r="A37" s="15">
        <v>27</v>
      </c>
      <c r="B37" s="13">
        <v>44631</v>
      </c>
      <c r="C37" s="14">
        <v>0.92847222222222225</v>
      </c>
      <c r="D37" s="15">
        <v>1067858513</v>
      </c>
      <c r="E37" s="15" t="s">
        <v>226</v>
      </c>
      <c r="F37" s="15">
        <v>3017535421</v>
      </c>
      <c r="G37" s="15" t="s">
        <v>32</v>
      </c>
      <c r="H37" s="15" t="s">
        <v>32</v>
      </c>
      <c r="I37" s="15" t="s">
        <v>32</v>
      </c>
      <c r="J37" s="15" t="s">
        <v>32</v>
      </c>
      <c r="K37" s="15" t="s">
        <v>34</v>
      </c>
      <c r="L37" s="15" t="s">
        <v>32</v>
      </c>
      <c r="M37" s="28" t="s">
        <v>32</v>
      </c>
      <c r="N37" s="18" t="str">
        <f t="shared" si="0"/>
        <v>30</v>
      </c>
      <c r="O37" s="18" t="str">
        <f t="shared" si="1"/>
        <v>40</v>
      </c>
      <c r="P37" s="22"/>
      <c r="Q37" s="23">
        <f t="shared" si="2"/>
        <v>70</v>
      </c>
      <c r="R37" s="24" t="str">
        <f t="shared" si="3"/>
        <v>X</v>
      </c>
      <c r="S37" s="24" t="str">
        <f t="shared" si="5"/>
        <v/>
      </c>
      <c r="T37" s="27"/>
      <c r="U37" s="24" t="str">
        <f t="shared" si="4"/>
        <v>Si</v>
      </c>
    </row>
    <row r="38" spans="1:21" ht="27" customHeight="1" x14ac:dyDescent="0.25">
      <c r="A38" s="15">
        <v>30</v>
      </c>
      <c r="B38" s="13">
        <v>44629</v>
      </c>
      <c r="C38" s="14">
        <v>0.97847222222222219</v>
      </c>
      <c r="D38" s="15">
        <v>1085248628</v>
      </c>
      <c r="E38" s="15" t="s">
        <v>227</v>
      </c>
      <c r="F38" s="15">
        <v>3187898586</v>
      </c>
      <c r="G38" s="15" t="s">
        <v>32</v>
      </c>
      <c r="H38" s="15" t="s">
        <v>32</v>
      </c>
      <c r="I38" s="15" t="s">
        <v>32</v>
      </c>
      <c r="J38" s="15" t="s">
        <v>32</v>
      </c>
      <c r="K38" s="15" t="s">
        <v>34</v>
      </c>
      <c r="L38" s="15" t="s">
        <v>32</v>
      </c>
      <c r="M38" s="28" t="s">
        <v>32</v>
      </c>
      <c r="N38" s="18" t="str">
        <f t="shared" si="0"/>
        <v>30</v>
      </c>
      <c r="O38" s="18" t="str">
        <f t="shared" si="1"/>
        <v>40</v>
      </c>
      <c r="P38" s="22"/>
      <c r="Q38" s="23">
        <f t="shared" si="2"/>
        <v>70</v>
      </c>
      <c r="R38" s="24" t="str">
        <f t="shared" si="3"/>
        <v>X</v>
      </c>
      <c r="S38" s="24" t="str">
        <f t="shared" si="5"/>
        <v/>
      </c>
      <c r="T38" s="27"/>
      <c r="U38" s="24" t="str">
        <f t="shared" si="4"/>
        <v>Si</v>
      </c>
    </row>
    <row r="39" spans="1:21" ht="36.75" customHeight="1" x14ac:dyDescent="0.25">
      <c r="A39" s="15">
        <v>28</v>
      </c>
      <c r="B39" s="13">
        <v>44627</v>
      </c>
      <c r="C39" s="14">
        <v>0.70902777777777781</v>
      </c>
      <c r="D39" s="15">
        <v>1065641297</v>
      </c>
      <c r="E39" s="15" t="s">
        <v>228</v>
      </c>
      <c r="F39" s="15">
        <v>3005171954</v>
      </c>
      <c r="G39" s="15" t="s">
        <v>32</v>
      </c>
      <c r="H39" s="15" t="s">
        <v>32</v>
      </c>
      <c r="I39" s="15" t="s">
        <v>45</v>
      </c>
      <c r="J39" s="15" t="s">
        <v>45</v>
      </c>
      <c r="K39" s="15" t="s">
        <v>34</v>
      </c>
      <c r="L39" s="15" t="s">
        <v>32</v>
      </c>
      <c r="M39" s="28" t="s">
        <v>45</v>
      </c>
      <c r="N39" s="18" t="str">
        <f t="shared" si="0"/>
        <v>0</v>
      </c>
      <c r="O39" s="18" t="str">
        <f t="shared" si="1"/>
        <v>0</v>
      </c>
      <c r="P39" s="22"/>
      <c r="Q39" s="23">
        <f t="shared" si="2"/>
        <v>0</v>
      </c>
      <c r="R39" s="24" t="str">
        <f t="shared" si="3"/>
        <v/>
      </c>
      <c r="S39" s="24" t="str">
        <f t="shared" si="5"/>
        <v>X</v>
      </c>
      <c r="T39" s="27"/>
      <c r="U39" s="24" t="str">
        <f t="shared" si="4"/>
        <v>No</v>
      </c>
    </row>
    <row r="40" spans="1:21" ht="42.75" customHeight="1" x14ac:dyDescent="0.25">
      <c r="A40" s="15">
        <v>29</v>
      </c>
      <c r="B40" s="13">
        <v>44627</v>
      </c>
      <c r="C40" s="14">
        <v>0.86041666666666672</v>
      </c>
      <c r="D40" s="15">
        <v>1069503560</v>
      </c>
      <c r="E40" s="15" t="s">
        <v>229</v>
      </c>
      <c r="F40" s="15">
        <v>3217361198</v>
      </c>
      <c r="G40" s="15" t="s">
        <v>32</v>
      </c>
      <c r="H40" s="15" t="s">
        <v>32</v>
      </c>
      <c r="I40" s="15" t="s">
        <v>45</v>
      </c>
      <c r="J40" s="15" t="s">
        <v>45</v>
      </c>
      <c r="K40" s="15" t="s">
        <v>34</v>
      </c>
      <c r="L40" s="15" t="s">
        <v>32</v>
      </c>
      <c r="M40" s="28" t="s">
        <v>32</v>
      </c>
      <c r="N40" s="18" t="str">
        <f t="shared" si="0"/>
        <v>0</v>
      </c>
      <c r="O40" s="18" t="str">
        <f t="shared" si="1"/>
        <v>0</v>
      </c>
      <c r="P40" s="22"/>
      <c r="Q40" s="23">
        <f t="shared" si="2"/>
        <v>0</v>
      </c>
      <c r="R40" s="24" t="str">
        <f t="shared" si="3"/>
        <v/>
      </c>
      <c r="S40" s="24" t="str">
        <f t="shared" si="5"/>
        <v>X</v>
      </c>
      <c r="T40" s="27"/>
      <c r="U40" s="24" t="str">
        <f t="shared" si="4"/>
        <v>No</v>
      </c>
    </row>
    <row r="41" spans="1:21" ht="33.75" customHeight="1" x14ac:dyDescent="0.25">
      <c r="A41" s="15">
        <v>31</v>
      </c>
      <c r="B41" s="13">
        <v>44630</v>
      </c>
      <c r="C41" s="14">
        <v>0.40208333333333335</v>
      </c>
      <c r="D41" s="15">
        <v>1069501581</v>
      </c>
      <c r="E41" s="15" t="s">
        <v>230</v>
      </c>
      <c r="F41" s="15">
        <v>3044533664</v>
      </c>
      <c r="G41" s="15" t="s">
        <v>32</v>
      </c>
      <c r="H41" s="15" t="s">
        <v>32</v>
      </c>
      <c r="I41" s="15" t="s">
        <v>45</v>
      </c>
      <c r="J41" s="15" t="s">
        <v>45</v>
      </c>
      <c r="K41" s="15" t="s">
        <v>34</v>
      </c>
      <c r="L41" s="15" t="s">
        <v>45</v>
      </c>
      <c r="M41" s="28" t="s">
        <v>45</v>
      </c>
      <c r="N41" s="18" t="str">
        <f t="shared" si="0"/>
        <v>0</v>
      </c>
      <c r="O41" s="18" t="str">
        <f t="shared" si="1"/>
        <v>0</v>
      </c>
      <c r="P41" s="22"/>
      <c r="Q41" s="23">
        <f t="shared" si="2"/>
        <v>0</v>
      </c>
      <c r="R41" s="24" t="str">
        <f t="shared" si="3"/>
        <v/>
      </c>
      <c r="S41" s="24" t="str">
        <f t="shared" si="5"/>
        <v>X</v>
      </c>
      <c r="T41" s="27"/>
      <c r="U41" s="24" t="str">
        <f t="shared" si="4"/>
        <v>No</v>
      </c>
    </row>
    <row r="42" spans="1:21" ht="40.5" customHeight="1" x14ac:dyDescent="0.25">
      <c r="A42" s="15">
        <v>32</v>
      </c>
      <c r="B42" s="13">
        <v>44631</v>
      </c>
      <c r="C42" s="14">
        <v>0.59722222222222221</v>
      </c>
      <c r="D42" s="15">
        <v>1088341823</v>
      </c>
      <c r="E42" s="15" t="s">
        <v>231</v>
      </c>
      <c r="F42" s="15">
        <v>3123987935</v>
      </c>
      <c r="G42" s="15" t="s">
        <v>32</v>
      </c>
      <c r="H42" s="15" t="s">
        <v>32</v>
      </c>
      <c r="I42" s="15" t="s">
        <v>45</v>
      </c>
      <c r="J42" s="15" t="s">
        <v>45</v>
      </c>
      <c r="K42" s="15" t="s">
        <v>34</v>
      </c>
      <c r="L42" s="15" t="s">
        <v>45</v>
      </c>
      <c r="M42" s="28" t="s">
        <v>45</v>
      </c>
      <c r="N42" s="18" t="str">
        <f t="shared" si="0"/>
        <v>0</v>
      </c>
      <c r="O42" s="18" t="str">
        <f t="shared" si="1"/>
        <v>0</v>
      </c>
      <c r="P42" s="22"/>
      <c r="Q42" s="23">
        <f t="shared" si="2"/>
        <v>0</v>
      </c>
      <c r="R42" s="24" t="str">
        <f t="shared" si="3"/>
        <v/>
      </c>
      <c r="S42" s="24" t="str">
        <f t="shared" si="5"/>
        <v>X</v>
      </c>
      <c r="T42" s="27"/>
      <c r="U42" s="24" t="str">
        <f t="shared" si="4"/>
        <v>No</v>
      </c>
    </row>
    <row r="43" spans="1:21" ht="43.5" customHeight="1" x14ac:dyDescent="0.25">
      <c r="A43" s="15">
        <v>33</v>
      </c>
      <c r="B43" s="13">
        <v>44631</v>
      </c>
      <c r="C43" s="14">
        <v>0.60277777777777775</v>
      </c>
      <c r="D43" s="15">
        <v>1088341823</v>
      </c>
      <c r="E43" s="15" t="s">
        <v>231</v>
      </c>
      <c r="F43" s="15">
        <v>3127178203</v>
      </c>
      <c r="G43" s="15" t="s">
        <v>32</v>
      </c>
      <c r="H43" s="15" t="s">
        <v>32</v>
      </c>
      <c r="I43" s="15" t="s">
        <v>45</v>
      </c>
      <c r="J43" s="15" t="s">
        <v>45</v>
      </c>
      <c r="K43" s="15" t="s">
        <v>34</v>
      </c>
      <c r="L43" s="15" t="s">
        <v>45</v>
      </c>
      <c r="M43" s="28" t="s">
        <v>45</v>
      </c>
      <c r="N43" s="18" t="str">
        <f t="shared" si="0"/>
        <v>0</v>
      </c>
      <c r="O43" s="18" t="str">
        <f t="shared" si="1"/>
        <v>0</v>
      </c>
      <c r="P43" s="22"/>
      <c r="Q43" s="23">
        <f t="shared" si="2"/>
        <v>0</v>
      </c>
      <c r="R43" s="24"/>
      <c r="S43" s="24" t="str">
        <f t="shared" si="5"/>
        <v>X</v>
      </c>
      <c r="T43" s="27"/>
      <c r="U43" s="24" t="str">
        <f t="shared" si="4"/>
        <v>No</v>
      </c>
    </row>
    <row r="44" spans="1:21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"/>
      <c r="Q44" s="2"/>
      <c r="R44" s="2"/>
      <c r="S44" s="2"/>
      <c r="T44" s="2"/>
      <c r="U44" s="2"/>
    </row>
    <row r="45" spans="1:21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2"/>
      <c r="S45" s="2"/>
      <c r="T45" s="2"/>
      <c r="U45" s="2"/>
    </row>
    <row r="46" spans="1:21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</row>
    <row r="47" spans="1:21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2"/>
      <c r="R47" s="2"/>
      <c r="S47" s="2"/>
      <c r="T47" s="2"/>
      <c r="U47" s="2"/>
    </row>
    <row r="48" spans="1:21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"/>
      <c r="Q48" s="2"/>
      <c r="R48" s="2"/>
      <c r="S48" s="2"/>
      <c r="T48" s="2"/>
      <c r="U48" s="2"/>
    </row>
    <row r="49" spans="1:21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"/>
      <c r="Q49" s="2"/>
      <c r="R49" s="2"/>
      <c r="S49" s="2"/>
      <c r="T49" s="2"/>
      <c r="U49" s="2"/>
    </row>
    <row r="50" spans="1:21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"/>
      <c r="Q50" s="2"/>
      <c r="R50" s="2"/>
      <c r="S50" s="2"/>
      <c r="T50" s="2"/>
      <c r="U50" s="2"/>
    </row>
    <row r="51" spans="1:21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</row>
    <row r="52" spans="1:21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</row>
    <row r="53" spans="1:21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</row>
    <row r="54" spans="1:21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</row>
    <row r="55" spans="1:21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</row>
    <row r="56" spans="1:21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</row>
    <row r="57" spans="1:21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</row>
    <row r="58" spans="1:21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</row>
    <row r="59" spans="1:21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</row>
    <row r="60" spans="1:21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</row>
    <row r="61" spans="1:21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</row>
    <row r="62" spans="1:21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</row>
    <row r="63" spans="1:21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</row>
    <row r="64" spans="1:21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</row>
    <row r="65" spans="1:21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</row>
    <row r="66" spans="1:21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</row>
    <row r="67" spans="1:21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</row>
    <row r="68" spans="1:21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</row>
    <row r="69" spans="1:21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</row>
    <row r="70" spans="1:21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</row>
    <row r="71" spans="1:21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</row>
    <row r="72" spans="1:21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</row>
    <row r="73" spans="1:21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</row>
    <row r="74" spans="1:21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</row>
    <row r="75" spans="1:21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</row>
    <row r="76" spans="1:21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</row>
    <row r="77" spans="1:21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</row>
    <row r="78" spans="1:21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</row>
    <row r="79" spans="1:21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</row>
    <row r="80" spans="1:21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</row>
    <row r="81" spans="1:21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</row>
    <row r="82" spans="1:21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</row>
    <row r="83" spans="1:21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</row>
    <row r="84" spans="1:21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</row>
    <row r="85" spans="1:21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</row>
    <row r="86" spans="1:21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</row>
    <row r="87" spans="1:21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</row>
    <row r="88" spans="1:21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</row>
    <row r="89" spans="1:21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</row>
    <row r="90" spans="1:21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</row>
    <row r="91" spans="1:21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</row>
    <row r="92" spans="1:21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</row>
    <row r="93" spans="1:21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</row>
    <row r="94" spans="1:21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</row>
    <row r="95" spans="1:21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</row>
    <row r="96" spans="1:21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</row>
    <row r="97" spans="1:21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</row>
    <row r="98" spans="1:21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</row>
    <row r="99" spans="1:21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</row>
    <row r="100" spans="1:21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</row>
    <row r="101" spans="1:21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</row>
    <row r="102" spans="1:21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</row>
    <row r="103" spans="1:21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</row>
    <row r="104" spans="1:21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</row>
    <row r="105" spans="1:21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</row>
    <row r="106" spans="1:21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</row>
    <row r="107" spans="1:21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</row>
    <row r="108" spans="1:21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</row>
    <row r="109" spans="1:21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</row>
    <row r="110" spans="1:21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</row>
    <row r="111" spans="1:21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</row>
    <row r="112" spans="1:21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</row>
    <row r="113" spans="1:21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</row>
    <row r="114" spans="1:21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</row>
    <row r="115" spans="1:21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</row>
    <row r="116" spans="1:21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</row>
    <row r="117" spans="1:21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</row>
    <row r="118" spans="1:21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</row>
    <row r="119" spans="1:21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</row>
    <row r="120" spans="1:21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</row>
    <row r="121" spans="1:21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</row>
    <row r="122" spans="1:21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</row>
    <row r="123" spans="1:21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</row>
    <row r="124" spans="1:21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</row>
    <row r="125" spans="1:21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</row>
    <row r="126" spans="1:21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</row>
    <row r="127" spans="1:21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</row>
    <row r="128" spans="1:21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</row>
    <row r="129" spans="1:21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</row>
    <row r="130" spans="1:21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</row>
    <row r="131" spans="1:21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</row>
    <row r="132" spans="1:21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</row>
    <row r="133" spans="1:21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</row>
    <row r="134" spans="1:21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</row>
    <row r="135" spans="1:21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</row>
    <row r="136" spans="1:21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</row>
    <row r="137" spans="1:21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</row>
    <row r="138" spans="1:21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</row>
    <row r="139" spans="1:21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</row>
    <row r="140" spans="1:21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</row>
    <row r="141" spans="1:21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</row>
    <row r="142" spans="1:21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</row>
    <row r="143" spans="1:21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</row>
    <row r="144" spans="1:21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</row>
    <row r="145" spans="1:21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</row>
    <row r="146" spans="1:21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</row>
    <row r="147" spans="1:21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</row>
    <row r="148" spans="1:21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</row>
    <row r="149" spans="1:21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</row>
    <row r="150" spans="1:21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</row>
    <row r="151" spans="1:21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</row>
    <row r="152" spans="1:21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</row>
    <row r="153" spans="1:21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</row>
    <row r="154" spans="1:21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</row>
    <row r="155" spans="1:21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</row>
    <row r="156" spans="1:21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</row>
    <row r="157" spans="1:21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</row>
    <row r="158" spans="1:21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</row>
    <row r="159" spans="1:21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</row>
    <row r="160" spans="1:21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</row>
    <row r="161" spans="1:21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</row>
    <row r="162" spans="1:21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</row>
    <row r="163" spans="1:21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</row>
    <row r="164" spans="1:21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</row>
    <row r="165" spans="1:21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</row>
    <row r="166" spans="1:21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</row>
    <row r="167" spans="1:21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</row>
    <row r="168" spans="1:21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</row>
    <row r="169" spans="1:21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</row>
    <row r="170" spans="1:21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</row>
    <row r="171" spans="1:21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</row>
    <row r="172" spans="1:21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</row>
    <row r="173" spans="1:21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</row>
    <row r="174" spans="1:21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</row>
    <row r="175" spans="1:21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</row>
    <row r="176" spans="1:21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</row>
    <row r="177" spans="1:21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</row>
    <row r="178" spans="1:21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</row>
    <row r="179" spans="1:21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</row>
    <row r="180" spans="1:21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</row>
    <row r="181" spans="1:21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</row>
    <row r="182" spans="1:21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</row>
    <row r="183" spans="1:21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</row>
    <row r="184" spans="1:21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</row>
    <row r="185" spans="1:21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</row>
    <row r="186" spans="1:21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</row>
    <row r="187" spans="1:21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</row>
    <row r="188" spans="1:21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</row>
    <row r="189" spans="1:21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</row>
    <row r="190" spans="1:21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</row>
    <row r="191" spans="1:21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</row>
    <row r="192" spans="1:21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</row>
    <row r="193" spans="1:21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</row>
    <row r="194" spans="1:21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</row>
    <row r="195" spans="1:21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</row>
    <row r="196" spans="1:21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</row>
    <row r="197" spans="1:21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</row>
    <row r="198" spans="1:21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</row>
    <row r="199" spans="1:21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</row>
    <row r="200" spans="1:21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</row>
    <row r="201" spans="1:21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</row>
    <row r="202" spans="1:21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</row>
    <row r="203" spans="1:21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</row>
    <row r="204" spans="1:21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</row>
    <row r="205" spans="1:21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</row>
    <row r="206" spans="1:21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</row>
    <row r="207" spans="1:21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</row>
    <row r="208" spans="1:21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</row>
    <row r="209" spans="1:21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</row>
    <row r="210" spans="1:21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</row>
    <row r="211" spans="1:21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</row>
    <row r="212" spans="1:21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</row>
    <row r="213" spans="1:21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</row>
    <row r="214" spans="1:21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</row>
    <row r="215" spans="1:21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</sheetData>
  <autoFilter ref="A10:U43">
    <sortState ref="A10:U43">
      <sortCondition descending="1" sortBy="cellColor" ref="Q10:Q43" dxfId="4"/>
    </sortState>
  </autoFilter>
  <mergeCells count="7">
    <mergeCell ref="N9:Q9"/>
    <mergeCell ref="R9:U9"/>
    <mergeCell ref="B3:P3"/>
    <mergeCell ref="B4:P4"/>
    <mergeCell ref="C6:F6"/>
    <mergeCell ref="C8:E8"/>
    <mergeCell ref="G8:I8"/>
  </mergeCells>
  <conditionalFormatting sqref="Q11:Q43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U11:U43">
    <cfRule type="containsText" dxfId="3" priority="2" operator="containsText" text="Si">
      <formula>NOT(ISERROR(SEARCH(("Si"),(U11))))</formula>
    </cfRule>
  </conditionalFormatting>
  <conditionalFormatting sqref="U11:U43">
    <cfRule type="containsText" dxfId="2" priority="3" operator="containsText" text="No">
      <formula>NOT(ISERROR(SEARCH(("No"),(U11))))</formula>
    </cfRule>
  </conditionalFormatting>
  <dataValidations count="5">
    <dataValidation type="list" allowBlank="1" showErrorMessage="1" sqref="G11:J43 L11:M43">
      <formula1>"Cumple,No Cumple"</formula1>
    </dataValidation>
    <dataValidation type="list" allowBlank="1" sqref="T11:T43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P11:P43">
      <formula1>"0.0,5.0,10.0,15.0,20.0,25.0,30.0"</formula1>
    </dataValidation>
    <dataValidation type="list" allowBlank="1" sqref="R11:S43">
      <formula1>"X"</formula1>
    </dataValidation>
    <dataValidation type="list" allowBlank="1" showErrorMessage="1" sqref="K11:K43">
      <formula1>"Cumple,No Cumple,NA"</formula1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opLeftCell="A12" workbookViewId="0">
      <selection activeCell="A13" sqref="A13"/>
    </sheetView>
  </sheetViews>
  <sheetFormatPr baseColWidth="10" defaultColWidth="14.42578125" defaultRowHeight="15" customHeight="1" x14ac:dyDescent="0.25"/>
  <cols>
    <col min="1" max="1" width="23.42578125" customWidth="1"/>
    <col min="2" max="3" width="21.42578125" customWidth="1"/>
    <col min="4" max="4" width="38.42578125" customWidth="1"/>
    <col min="5" max="5" width="19.7109375" customWidth="1"/>
    <col min="6" max="6" width="33.85546875" customWidth="1"/>
    <col min="7" max="7" width="19.42578125" customWidth="1"/>
    <col min="8" max="8" width="22.42578125" customWidth="1"/>
    <col min="9" max="9" width="20.28515625" customWidth="1"/>
    <col min="10" max="10" width="19.7109375" customWidth="1"/>
    <col min="11" max="12" width="16.28515625" customWidth="1"/>
    <col min="13" max="13" width="17.7109375" customWidth="1"/>
    <col min="14" max="14" width="17.42578125" customWidth="1"/>
    <col min="15" max="15" width="14" customWidth="1"/>
    <col min="16" max="16" width="10.7109375" customWidth="1"/>
    <col min="17" max="17" width="11" customWidth="1"/>
    <col min="18" max="18" width="9.85546875" customWidth="1"/>
    <col min="19" max="19" width="16.42578125" customWidth="1"/>
    <col min="20" max="20" width="11.42578125" customWidth="1"/>
    <col min="21" max="21" width="41.42578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x14ac:dyDescent="0.35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x14ac:dyDescent="0.3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3.25" customHeight="1" x14ac:dyDescent="0.25">
      <c r="A6" s="6" t="s">
        <v>2</v>
      </c>
      <c r="B6" s="88" t="s">
        <v>3</v>
      </c>
      <c r="C6" s="82"/>
      <c r="D6" s="82"/>
      <c r="E6" s="83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.5" customHeight="1" x14ac:dyDescent="0.25">
      <c r="A7" s="7"/>
      <c r="B7" s="8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0" customHeight="1" x14ac:dyDescent="0.25">
      <c r="A8" s="6" t="s">
        <v>232</v>
      </c>
      <c r="B8" s="89" t="s">
        <v>233</v>
      </c>
      <c r="C8" s="82"/>
      <c r="D8" s="83"/>
      <c r="E8" s="9" t="s">
        <v>6</v>
      </c>
      <c r="F8" s="88" t="s">
        <v>234</v>
      </c>
      <c r="G8" s="82"/>
      <c r="H8" s="83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81" t="s">
        <v>8</v>
      </c>
      <c r="N9" s="82"/>
      <c r="O9" s="82"/>
      <c r="P9" s="83"/>
      <c r="Q9" s="84" t="s">
        <v>9</v>
      </c>
      <c r="R9" s="82"/>
      <c r="S9" s="82"/>
      <c r="T9" s="83"/>
      <c r="U9" s="2"/>
      <c r="V9" s="2"/>
      <c r="W9" s="2"/>
      <c r="X9" s="2"/>
      <c r="Y9" s="2"/>
      <c r="Z9" s="2"/>
    </row>
    <row r="10" spans="1:26" ht="54.75" customHeight="1" x14ac:dyDescent="0.25">
      <c r="A10" s="11" t="s">
        <v>11</v>
      </c>
      <c r="B10" s="11" t="s">
        <v>12</v>
      </c>
      <c r="C10" s="11" t="s">
        <v>13</v>
      </c>
      <c r="D10" s="11" t="s">
        <v>14</v>
      </c>
      <c r="E10" s="11" t="s">
        <v>15</v>
      </c>
      <c r="F10" s="11" t="s">
        <v>16</v>
      </c>
      <c r="G10" s="11" t="s">
        <v>17</v>
      </c>
      <c r="H10" s="11" t="s">
        <v>18</v>
      </c>
      <c r="I10" s="11" t="s">
        <v>19</v>
      </c>
      <c r="J10" s="11" t="s">
        <v>20</v>
      </c>
      <c r="K10" s="11" t="s">
        <v>21</v>
      </c>
      <c r="L10" s="12" t="s">
        <v>22</v>
      </c>
      <c r="M10" s="11" t="s">
        <v>23</v>
      </c>
      <c r="N10" s="11" t="s">
        <v>24</v>
      </c>
      <c r="O10" s="11" t="s">
        <v>25</v>
      </c>
      <c r="P10" s="11" t="s">
        <v>26</v>
      </c>
      <c r="Q10" s="11" t="s">
        <v>27</v>
      </c>
      <c r="R10" s="11" t="s">
        <v>28</v>
      </c>
      <c r="S10" s="11" t="s">
        <v>29</v>
      </c>
      <c r="T10" s="11" t="s">
        <v>30</v>
      </c>
      <c r="U10" s="2"/>
      <c r="V10" s="2"/>
      <c r="W10" s="2"/>
      <c r="X10" s="2"/>
      <c r="Y10" s="2"/>
      <c r="Z10" s="2"/>
    </row>
    <row r="11" spans="1:26" ht="48" customHeight="1" x14ac:dyDescent="0.25">
      <c r="A11" s="63">
        <v>44628</v>
      </c>
      <c r="B11" s="14">
        <v>0.39166666666666666</v>
      </c>
      <c r="C11" s="15">
        <v>1049608278</v>
      </c>
      <c r="D11" s="15" t="s">
        <v>168</v>
      </c>
      <c r="E11" s="15">
        <v>3175768681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28" t="s">
        <v>32</v>
      </c>
      <c r="M11" s="18" t="str">
        <f t="shared" ref="M11:M27" si="0">IF(H11="Cumple","30","0")</f>
        <v>30</v>
      </c>
      <c r="N11" s="18" t="str">
        <f t="shared" ref="N11:N27" si="1">IF(I11="Cumple","40","0")</f>
        <v>40</v>
      </c>
      <c r="O11" s="22"/>
      <c r="P11" s="23">
        <f t="shared" ref="P11:P27" si="2">M11+N11+O11</f>
        <v>70</v>
      </c>
      <c r="Q11" s="24" t="str">
        <f t="shared" ref="Q11:Q27" si="3">IF(P11=70,"X","")</f>
        <v>X</v>
      </c>
      <c r="R11" s="24" t="str">
        <f t="shared" ref="R11:R27" si="4">IF(P11=0,"X",IF(P11=30,"X",""))</f>
        <v/>
      </c>
      <c r="S11" s="27"/>
      <c r="T11" s="24" t="str">
        <f t="shared" ref="T11:T27" si="5">IF(Q11="X","Si",IF(R11="X","No","--"))</f>
        <v>Si</v>
      </c>
      <c r="U11" s="29"/>
      <c r="V11" s="2"/>
      <c r="W11" s="2"/>
      <c r="X11" s="2"/>
      <c r="Y11" s="2"/>
      <c r="Z11" s="2"/>
    </row>
    <row r="12" spans="1:26" ht="48.75" customHeight="1" x14ac:dyDescent="0.25">
      <c r="A12" s="63">
        <v>44628</v>
      </c>
      <c r="B12" s="14">
        <v>0.39166666666666666</v>
      </c>
      <c r="C12" s="15">
        <v>10292899</v>
      </c>
      <c r="D12" s="15" t="s">
        <v>235</v>
      </c>
      <c r="E12" s="15">
        <v>8339969</v>
      </c>
      <c r="F12" s="15" t="s">
        <v>32</v>
      </c>
      <c r="G12" s="15" t="s">
        <v>32</v>
      </c>
      <c r="H12" s="15" t="s">
        <v>45</v>
      </c>
      <c r="I12" s="15" t="s">
        <v>32</v>
      </c>
      <c r="J12" s="15" t="s">
        <v>32</v>
      </c>
      <c r="K12" s="15" t="s">
        <v>32</v>
      </c>
      <c r="L12" s="28" t="s">
        <v>32</v>
      </c>
      <c r="M12" s="18" t="str">
        <f t="shared" si="0"/>
        <v>0</v>
      </c>
      <c r="N12" s="18" t="str">
        <f t="shared" si="1"/>
        <v>40</v>
      </c>
      <c r="O12" s="22"/>
      <c r="P12" s="23">
        <f t="shared" si="2"/>
        <v>40</v>
      </c>
      <c r="Q12" s="24" t="str">
        <f t="shared" si="3"/>
        <v/>
      </c>
      <c r="R12" s="24" t="str">
        <f t="shared" si="4"/>
        <v/>
      </c>
      <c r="S12" s="27"/>
      <c r="T12" s="77" t="s">
        <v>142</v>
      </c>
      <c r="U12" s="2"/>
      <c r="V12" s="2"/>
      <c r="W12" s="2"/>
      <c r="X12" s="2"/>
      <c r="Y12" s="2"/>
      <c r="Z12" s="2"/>
    </row>
    <row r="13" spans="1:26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8" t="str">
        <f t="shared" si="0"/>
        <v>0</v>
      </c>
      <c r="N13" s="18" t="str">
        <f t="shared" si="1"/>
        <v>0</v>
      </c>
      <c r="O13" s="22"/>
      <c r="P13" s="23">
        <f t="shared" si="2"/>
        <v>0</v>
      </c>
      <c r="Q13" s="24" t="str">
        <f t="shared" si="3"/>
        <v/>
      </c>
      <c r="R13" s="24" t="str">
        <f t="shared" si="4"/>
        <v>X</v>
      </c>
      <c r="S13" s="27"/>
      <c r="T13" s="24" t="str">
        <f t="shared" si="5"/>
        <v>No</v>
      </c>
      <c r="U13" s="2"/>
      <c r="V13" s="2"/>
      <c r="W13" s="2"/>
      <c r="X13" s="2"/>
      <c r="Y13" s="2"/>
      <c r="Z13" s="2"/>
    </row>
    <row r="14" spans="1:26" ht="54.7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8" t="str">
        <f t="shared" si="0"/>
        <v>0</v>
      </c>
      <c r="N14" s="18" t="str">
        <f t="shared" si="1"/>
        <v>0</v>
      </c>
      <c r="O14" s="22"/>
      <c r="P14" s="23">
        <f t="shared" si="2"/>
        <v>0</v>
      </c>
      <c r="Q14" s="24" t="str">
        <f t="shared" si="3"/>
        <v/>
      </c>
      <c r="R14" s="24" t="str">
        <f t="shared" si="4"/>
        <v>X</v>
      </c>
      <c r="S14" s="27"/>
      <c r="T14" s="24" t="str">
        <f t="shared" si="5"/>
        <v>No</v>
      </c>
      <c r="U14" s="2"/>
      <c r="V14" s="2"/>
      <c r="W14" s="2"/>
      <c r="X14" s="2"/>
      <c r="Y14" s="2"/>
      <c r="Z14" s="2"/>
    </row>
    <row r="15" spans="1:26" ht="54.7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8" t="str">
        <f t="shared" si="0"/>
        <v>0</v>
      </c>
      <c r="N15" s="18" t="str">
        <f t="shared" si="1"/>
        <v>0</v>
      </c>
      <c r="O15" s="22"/>
      <c r="P15" s="23">
        <f t="shared" si="2"/>
        <v>0</v>
      </c>
      <c r="Q15" s="24" t="str">
        <f t="shared" si="3"/>
        <v/>
      </c>
      <c r="R15" s="24" t="str">
        <f t="shared" si="4"/>
        <v>X</v>
      </c>
      <c r="S15" s="27"/>
      <c r="T15" s="24" t="str">
        <f t="shared" si="5"/>
        <v>No</v>
      </c>
      <c r="U15" s="2"/>
      <c r="V15" s="2"/>
      <c r="W15" s="2"/>
      <c r="X15" s="2"/>
      <c r="Y15" s="2"/>
      <c r="Z15" s="2"/>
    </row>
    <row r="16" spans="1:26" ht="54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8" t="str">
        <f t="shared" si="0"/>
        <v>0</v>
      </c>
      <c r="N16" s="18" t="str">
        <f t="shared" si="1"/>
        <v>0</v>
      </c>
      <c r="O16" s="22"/>
      <c r="P16" s="23">
        <f t="shared" si="2"/>
        <v>0</v>
      </c>
      <c r="Q16" s="24" t="str">
        <f t="shared" si="3"/>
        <v/>
      </c>
      <c r="R16" s="24" t="str">
        <f t="shared" si="4"/>
        <v>X</v>
      </c>
      <c r="S16" s="27"/>
      <c r="T16" s="24" t="str">
        <f t="shared" si="5"/>
        <v>No</v>
      </c>
      <c r="U16" s="2"/>
      <c r="V16" s="2"/>
      <c r="W16" s="2"/>
      <c r="X16" s="2"/>
      <c r="Y16" s="2"/>
      <c r="Z16" s="2"/>
    </row>
    <row r="17" spans="1:26" ht="54.7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8" t="str">
        <f t="shared" si="0"/>
        <v>0</v>
      </c>
      <c r="N17" s="18" t="str">
        <f t="shared" si="1"/>
        <v>0</v>
      </c>
      <c r="O17" s="22"/>
      <c r="P17" s="23">
        <f t="shared" si="2"/>
        <v>0</v>
      </c>
      <c r="Q17" s="24" t="str">
        <f t="shared" si="3"/>
        <v/>
      </c>
      <c r="R17" s="24" t="str">
        <f t="shared" si="4"/>
        <v>X</v>
      </c>
      <c r="S17" s="27"/>
      <c r="T17" s="24" t="str">
        <f t="shared" si="5"/>
        <v>No</v>
      </c>
      <c r="U17" s="2"/>
      <c r="V17" s="2"/>
      <c r="W17" s="2"/>
      <c r="X17" s="2"/>
      <c r="Y17" s="2"/>
      <c r="Z17" s="2"/>
    </row>
    <row r="18" spans="1:26" ht="54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8" t="str">
        <f t="shared" si="0"/>
        <v>0</v>
      </c>
      <c r="N18" s="18" t="str">
        <f t="shared" si="1"/>
        <v>0</v>
      </c>
      <c r="O18" s="22"/>
      <c r="P18" s="23">
        <f t="shared" si="2"/>
        <v>0</v>
      </c>
      <c r="Q18" s="24" t="str">
        <f t="shared" si="3"/>
        <v/>
      </c>
      <c r="R18" s="24" t="str">
        <f t="shared" si="4"/>
        <v>X</v>
      </c>
      <c r="S18" s="27"/>
      <c r="T18" s="24" t="str">
        <f t="shared" si="5"/>
        <v>No</v>
      </c>
      <c r="U18" s="2"/>
      <c r="V18" s="2"/>
      <c r="W18" s="2"/>
      <c r="X18" s="2"/>
      <c r="Y18" s="2"/>
      <c r="Z18" s="2"/>
    </row>
    <row r="19" spans="1:26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8" t="str">
        <f t="shared" si="0"/>
        <v>0</v>
      </c>
      <c r="N19" s="18" t="str">
        <f t="shared" si="1"/>
        <v>0</v>
      </c>
      <c r="O19" s="22"/>
      <c r="P19" s="23">
        <f t="shared" si="2"/>
        <v>0</v>
      </c>
      <c r="Q19" s="24" t="str">
        <f t="shared" si="3"/>
        <v/>
      </c>
      <c r="R19" s="24" t="str">
        <f t="shared" si="4"/>
        <v>X</v>
      </c>
      <c r="S19" s="27"/>
      <c r="T19" s="24" t="str">
        <f t="shared" si="5"/>
        <v>No</v>
      </c>
      <c r="U19" s="2"/>
      <c r="V19" s="2"/>
      <c r="W19" s="2"/>
      <c r="X19" s="2"/>
      <c r="Y19" s="2"/>
      <c r="Z19" s="2"/>
    </row>
    <row r="20" spans="1:26" ht="54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8" t="str">
        <f t="shared" si="0"/>
        <v>0</v>
      </c>
      <c r="N20" s="18" t="str">
        <f t="shared" si="1"/>
        <v>0</v>
      </c>
      <c r="O20" s="22"/>
      <c r="P20" s="23">
        <f t="shared" si="2"/>
        <v>0</v>
      </c>
      <c r="Q20" s="24" t="str">
        <f t="shared" si="3"/>
        <v/>
      </c>
      <c r="R20" s="24" t="str">
        <f t="shared" si="4"/>
        <v>X</v>
      </c>
      <c r="S20" s="27"/>
      <c r="T20" s="24" t="str">
        <f t="shared" si="5"/>
        <v>No</v>
      </c>
      <c r="U20" s="2"/>
      <c r="V20" s="2"/>
      <c r="W20" s="2"/>
      <c r="X20" s="2"/>
      <c r="Y20" s="2"/>
      <c r="Z20" s="2"/>
    </row>
    <row r="21" spans="1:26" ht="54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  <c r="M21" s="18" t="str">
        <f t="shared" si="0"/>
        <v>0</v>
      </c>
      <c r="N21" s="18" t="str">
        <f t="shared" si="1"/>
        <v>0</v>
      </c>
      <c r="O21" s="22"/>
      <c r="P21" s="23">
        <f t="shared" si="2"/>
        <v>0</v>
      </c>
      <c r="Q21" s="24" t="str">
        <f t="shared" si="3"/>
        <v/>
      </c>
      <c r="R21" s="24" t="str">
        <f t="shared" si="4"/>
        <v>X</v>
      </c>
      <c r="S21" s="27"/>
      <c r="T21" s="24" t="str">
        <f t="shared" si="5"/>
        <v>No</v>
      </c>
      <c r="U21" s="2"/>
      <c r="V21" s="2"/>
      <c r="W21" s="2"/>
      <c r="X21" s="2"/>
      <c r="Y21" s="2"/>
      <c r="Z21" s="2"/>
    </row>
    <row r="22" spans="1:26" ht="54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8" t="str">
        <f t="shared" si="0"/>
        <v>0</v>
      </c>
      <c r="N22" s="18" t="str">
        <f t="shared" si="1"/>
        <v>0</v>
      </c>
      <c r="O22" s="22"/>
      <c r="P22" s="23">
        <f t="shared" si="2"/>
        <v>0</v>
      </c>
      <c r="Q22" s="24" t="str">
        <f t="shared" si="3"/>
        <v/>
      </c>
      <c r="R22" s="24" t="str">
        <f t="shared" si="4"/>
        <v>X</v>
      </c>
      <c r="S22" s="27"/>
      <c r="T22" s="24" t="str">
        <f t="shared" si="5"/>
        <v>No</v>
      </c>
      <c r="U22" s="2"/>
      <c r="V22" s="2"/>
      <c r="W22" s="2"/>
      <c r="X22" s="2"/>
      <c r="Y22" s="2"/>
      <c r="Z22" s="2"/>
    </row>
    <row r="23" spans="1:26" ht="54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  <c r="M23" s="18" t="str">
        <f t="shared" si="0"/>
        <v>0</v>
      </c>
      <c r="N23" s="18" t="str">
        <f t="shared" si="1"/>
        <v>0</v>
      </c>
      <c r="O23" s="22"/>
      <c r="P23" s="23">
        <f t="shared" si="2"/>
        <v>0</v>
      </c>
      <c r="Q23" s="24" t="str">
        <f t="shared" si="3"/>
        <v/>
      </c>
      <c r="R23" s="24" t="str">
        <f t="shared" si="4"/>
        <v>X</v>
      </c>
      <c r="S23" s="27"/>
      <c r="T23" s="24" t="str">
        <f t="shared" si="5"/>
        <v>No</v>
      </c>
      <c r="U23" s="2"/>
      <c r="V23" s="2"/>
      <c r="W23" s="2"/>
      <c r="X23" s="2"/>
      <c r="Y23" s="2"/>
      <c r="Z23" s="2"/>
    </row>
    <row r="24" spans="1:26" ht="54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8" t="str">
        <f t="shared" si="0"/>
        <v>0</v>
      </c>
      <c r="N24" s="18" t="str">
        <f t="shared" si="1"/>
        <v>0</v>
      </c>
      <c r="O24" s="22"/>
      <c r="P24" s="23">
        <f t="shared" si="2"/>
        <v>0</v>
      </c>
      <c r="Q24" s="24" t="str">
        <f t="shared" si="3"/>
        <v/>
      </c>
      <c r="R24" s="24" t="str">
        <f t="shared" si="4"/>
        <v>X</v>
      </c>
      <c r="S24" s="27"/>
      <c r="T24" s="24" t="str">
        <f t="shared" si="5"/>
        <v>No</v>
      </c>
      <c r="U24" s="2"/>
      <c r="V24" s="2"/>
      <c r="W24" s="2"/>
      <c r="X24" s="2"/>
      <c r="Y24" s="2"/>
      <c r="Z24" s="2"/>
    </row>
    <row r="25" spans="1:26" ht="54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  <c r="M25" s="18" t="str">
        <f t="shared" si="0"/>
        <v>0</v>
      </c>
      <c r="N25" s="18" t="str">
        <f t="shared" si="1"/>
        <v>0</v>
      </c>
      <c r="O25" s="22"/>
      <c r="P25" s="23">
        <f t="shared" si="2"/>
        <v>0</v>
      </c>
      <c r="Q25" s="24" t="str">
        <f t="shared" si="3"/>
        <v/>
      </c>
      <c r="R25" s="24" t="str">
        <f t="shared" si="4"/>
        <v>X</v>
      </c>
      <c r="S25" s="27"/>
      <c r="T25" s="24" t="str">
        <f t="shared" si="5"/>
        <v>No</v>
      </c>
      <c r="U25" s="2"/>
      <c r="V25" s="2"/>
      <c r="W25" s="2"/>
      <c r="X25" s="2"/>
      <c r="Y25" s="2"/>
      <c r="Z25" s="2"/>
    </row>
    <row r="26" spans="1:26" ht="54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8" t="str">
        <f t="shared" si="0"/>
        <v>0</v>
      </c>
      <c r="N26" s="18" t="str">
        <f t="shared" si="1"/>
        <v>0</v>
      </c>
      <c r="O26" s="22"/>
      <c r="P26" s="23">
        <f t="shared" si="2"/>
        <v>0</v>
      </c>
      <c r="Q26" s="24" t="str">
        <f t="shared" si="3"/>
        <v/>
      </c>
      <c r="R26" s="24" t="str">
        <f t="shared" si="4"/>
        <v>X</v>
      </c>
      <c r="S26" s="27"/>
      <c r="T26" s="24" t="str">
        <f t="shared" si="5"/>
        <v>No</v>
      </c>
      <c r="U26" s="2"/>
      <c r="V26" s="2"/>
      <c r="W26" s="2"/>
      <c r="X26" s="2"/>
      <c r="Y26" s="2"/>
      <c r="Z26" s="2"/>
    </row>
    <row r="27" spans="1:26" ht="51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18" t="str">
        <f t="shared" si="0"/>
        <v>0</v>
      </c>
      <c r="N27" s="18" t="str">
        <f t="shared" si="1"/>
        <v>0</v>
      </c>
      <c r="O27" s="22"/>
      <c r="P27" s="23">
        <f t="shared" si="2"/>
        <v>0</v>
      </c>
      <c r="Q27" s="24" t="str">
        <f t="shared" si="3"/>
        <v/>
      </c>
      <c r="R27" s="24" t="str">
        <f t="shared" si="4"/>
        <v>X</v>
      </c>
      <c r="S27" s="27"/>
      <c r="T27" s="24" t="str">
        <f t="shared" si="5"/>
        <v>No</v>
      </c>
      <c r="U27" s="2"/>
      <c r="V27" s="2"/>
      <c r="W27" s="2"/>
      <c r="X27" s="2"/>
      <c r="Y27" s="2"/>
      <c r="Z27" s="2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7">
    <mergeCell ref="M9:P9"/>
    <mergeCell ref="Q9:T9"/>
    <mergeCell ref="A3:O3"/>
    <mergeCell ref="A4:O4"/>
    <mergeCell ref="B6:E6"/>
    <mergeCell ref="B8:D8"/>
    <mergeCell ref="F8:H8"/>
  </mergeCells>
  <conditionalFormatting sqref="P11:P2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7">
    <cfRule type="containsText" dxfId="1" priority="2" operator="containsText" text="Si">
      <formula>NOT(ISERROR(SEARCH(("Si"),(T11))))</formula>
    </cfRule>
  </conditionalFormatting>
  <conditionalFormatting sqref="T11:T27">
    <cfRule type="containsText" dxfId="0" priority="3" operator="containsText" text="No">
      <formula>NOT(ISERROR(SEARCH(("No"),(T11))))</formula>
    </cfRule>
  </conditionalFormatting>
  <dataValidations count="5">
    <dataValidation type="list" allowBlank="1" showErrorMessage="1" sqref="F11:I27 K11:L27">
      <formula1>"Cumple,No Cumple"</formula1>
    </dataValidation>
    <dataValidation type="list" allowBlank="1" sqref="S11:S2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27">
      <formula1>"0.0,5.0,10.0,15.0,20.0,25.0,30.0"</formula1>
    </dataValidation>
    <dataValidation type="list" allowBlank="1" sqref="Q11:R27">
      <formula1>"X"</formula1>
    </dataValidation>
    <dataValidation type="list" allowBlank="1" showErrorMessage="1" sqref="J11:J27">
      <formula1>"Cumple,No Cumple,NA"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ASISTENTE SEGUIMIENTO PSICO</vt:lpstr>
      <vt:lpstr>ASISTENTE DE SOPORTE TEC</vt:lpstr>
      <vt:lpstr>FORMADOR ESP-MOD1Y2 F.PYD</vt:lpstr>
      <vt:lpstr>FORMADOR ESP.MOD1Y2 INDCREATIVA</vt:lpstr>
      <vt:lpstr>FORMADOR DE INGLES</vt:lpstr>
      <vt:lpstr>EXPERTO CON RECONOCIMIENTOS 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Yorlady Llano</dc:creator>
  <cp:lastModifiedBy>Hewlett-Packard Company</cp:lastModifiedBy>
  <dcterms:created xsi:type="dcterms:W3CDTF">2022-02-10T00:03:44Z</dcterms:created>
  <dcterms:modified xsi:type="dcterms:W3CDTF">2022-03-15T21:56:08Z</dcterms:modified>
</cp:coreProperties>
</file>