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ropbox\RENOVACION ACREDITACIÒN MIE\Cuadros maestros\Diligenciados\"/>
    </mc:Choice>
  </mc:AlternateContent>
  <bookViews>
    <workbookView xWindow="0" yWindow="0" windowWidth="2370" windowHeight="0"/>
  </bookViews>
  <sheets>
    <sheet name="Inmuebles" sheetId="1" r:id="rId1"/>
  </sheets>
  <calcPr calcId="162913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9" i="1"/>
  <c r="J21" i="1"/>
  <c r="O25" i="1" l="1"/>
  <c r="O23" i="1"/>
  <c r="G21" i="1"/>
  <c r="F21" i="1"/>
  <c r="D21" i="1"/>
  <c r="C21" i="1"/>
  <c r="O21" i="1" s="1"/>
  <c r="O20" i="1"/>
  <c r="O19" i="1"/>
  <c r="O18" i="1"/>
  <c r="O17" i="1"/>
  <c r="O16" i="1"/>
  <c r="O15" i="1"/>
  <c r="O14" i="1"/>
  <c r="O13" i="1"/>
  <c r="O12" i="1"/>
  <c r="O11" i="1"/>
  <c r="O10" i="1"/>
  <c r="O9" i="1"/>
  <c r="P21" i="1" l="1"/>
</calcChain>
</file>

<file path=xl/sharedStrings.xml><?xml version="1.0" encoding="utf-8"?>
<sst xmlns="http://schemas.openxmlformats.org/spreadsheetml/2006/main" count="38" uniqueCount="29">
  <si>
    <t xml:space="preserve">INFORMACIÓN PARA APLICATIVO SACES </t>
  </si>
  <si>
    <t>DIVISIÓN DE GESTIÓN DE LA CALIDAD</t>
  </si>
  <si>
    <t>Propiedad</t>
  </si>
  <si>
    <t>Arriendo</t>
  </si>
  <si>
    <t>Comodato</t>
  </si>
  <si>
    <t>Otros</t>
  </si>
  <si>
    <t>Total</t>
  </si>
  <si>
    <t xml:space="preserve">Uso de Espacios </t>
  </si>
  <si>
    <t xml:space="preserve">Cantidad de espacios </t>
  </si>
  <si>
    <t>M2</t>
  </si>
  <si>
    <t>Aulas de Clase</t>
  </si>
  <si>
    <t>Laboratorios</t>
  </si>
  <si>
    <t>Sala de Tutores</t>
  </si>
  <si>
    <t>Auditorios</t>
  </si>
  <si>
    <t>Bibliotecas</t>
  </si>
  <si>
    <t>Cómputo</t>
  </si>
  <si>
    <t>Oficinas</t>
  </si>
  <si>
    <t>Espacios Deportivos</t>
  </si>
  <si>
    <t>Cafeterías</t>
  </si>
  <si>
    <t>Zonas Recreación</t>
  </si>
  <si>
    <t>Servicios Sanitarios</t>
  </si>
  <si>
    <t>TOTALES</t>
  </si>
  <si>
    <t>Suma de puestos de las aulas de clase</t>
  </si>
  <si>
    <t>Suma de puestos en los laboratorios</t>
  </si>
  <si>
    <t>PROMEDIO DE PUESTOS POR AULAS DE CLASE= (Total puestos de las aulas de la clase) / Suma aulas clase</t>
  </si>
  <si>
    <t>*De manera sintética describa las instalaciones físicas de la institución, la política de adquisición de bienes muebles e inmuebles y las estrategias de mejoramiento y adecuaciones.</t>
  </si>
  <si>
    <t>En el Plan de Desarrollo Institucional, Objetivo de Desarrollo Institucional, está el componente Desarrollo Físico y Sostenibilidad – Proyecto Desarrollo Físico y Sostenibilidad Ambiental, cuyo objetivo principal es “Crear una plataforma territorial del campus capaz de enfrentar los retos de cobertura con calidad y el desarrollo científico, tecnológico y de innovación”.  Su formulación, dado el impacto que tiene en el desarrollo de la ciudad de Pereira, prevé redensificación, actualización estructural de la infraestructura, nuevas construcciones, movilidad, accesibilidad al medio físico, producción limpia y manejo eficiente de los recursos entre otros aspectos.                                                                                                                                                                                                                                                                                                                                                                                                                                                                                                                                                                                                                                                                                                                                                                                                                                                                                                                                                                                                                                                                          Este proyecto está conformado por los siguientes planes operativos:
- Gestión Estratégica del Campus
- Gestión y Sostenibilidad Ambiental
- Gestión de Sedes Alternas
- Sostenibilidad de la Infraestructura física
Específicamente en el plan operativo de Gestión Estratégica del Campus se encuentra la actividad que corresponde a la  Accesibilidad al Medio Físico,  tanto de área urbana del campus universitario, como de la planta física en general  en cumplimiento de las NTC- 4595 y NTC 4596 y demás normas colombianas en materia de accesibilidad.</t>
  </si>
  <si>
    <t>INSTALACIONES FÍSICAS TODA LA INSTITUCIÓN</t>
  </si>
  <si>
    <t>*Síntesis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</si>
</sst>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</numFmts>
  <fonts count="14">
    <font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entury Gothic"/>
      <family val="2"/>
    </font>
    <font>
      <b/>
      <sz val="11"/>
      <color theme="4" tint="-0.499984740745262"/>
      <name val="Calibri"/>
      <family val="2"/>
      <scheme val="minor"/>
    </font>
    <font>
      <b/>
      <sz val="14"/>
      <color theme="1"/>
      <name val="Centhury gotic"/>
    </font>
    <font>
      <sz val="10"/>
      <name val="Century Gothic"/>
      <family val="2"/>
    </font>
    <font>
      <b/>
      <sz val="12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2" borderId="1" applyFont="0" applyFill="0" applyBorder="0" applyAlignment="0">
      <alignment horizontal="center" vertical="center"/>
    </xf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2" xfId="0" applyBorder="1"/>
    <xf numFmtId="43" fontId="0" fillId="0" borderId="1" xfId="1" applyFont="1" applyBorder="1"/>
    <xf numFmtId="0" fontId="0" fillId="0" borderId="0" xfId="0" applyBorder="1"/>
    <xf numFmtId="43" fontId="0" fillId="0" borderId="1" xfId="2" applyFont="1" applyBorder="1"/>
    <xf numFmtId="0" fontId="0" fillId="0" borderId="1" xfId="0" applyBorder="1"/>
    <xf numFmtId="43" fontId="0" fillId="0" borderId="1" xfId="0" applyNumberFormat="1" applyBorder="1"/>
    <xf numFmtId="0" fontId="7" fillId="0" borderId="0" xfId="0" applyFont="1" applyBorder="1"/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center"/>
    </xf>
  </cellXfs>
  <cellStyles count="35">
    <cellStyle name="Estilo 2" xfId="3"/>
    <cellStyle name="Millares" xfId="1" builtinId="3"/>
    <cellStyle name="Millares 2" xfId="2"/>
    <cellStyle name="Millares 3" xfId="4"/>
    <cellStyle name="Moneda 2" xfId="5"/>
    <cellStyle name="Moneda 2 2" xfId="6"/>
    <cellStyle name="Moneda 3" xfId="7"/>
    <cellStyle name="Normal" xfId="0" builtinId="0"/>
    <cellStyle name="Normal 10" xfId="8"/>
    <cellStyle name="Normal 11" xfId="9"/>
    <cellStyle name="Normal 11 2" xfId="10"/>
    <cellStyle name="Normal 12" xfId="11"/>
    <cellStyle name="Normal 12 2" xfId="12"/>
    <cellStyle name="Normal 13" xfId="13"/>
    <cellStyle name="Normal 14" xfId="14"/>
    <cellStyle name="Normal 2" xfId="15"/>
    <cellStyle name="Normal 2 2" xfId="16"/>
    <cellStyle name="Normal 2 2 2" xfId="17"/>
    <cellStyle name="Normal 2 3" xfId="18"/>
    <cellStyle name="Normal 2 3 2" xfId="19"/>
    <cellStyle name="Normal 2 4" xfId="20"/>
    <cellStyle name="Normal 2 5" xfId="21"/>
    <cellStyle name="Normal 2 6" xfId="22"/>
    <cellStyle name="Normal 2 7" xfId="23"/>
    <cellStyle name="Normal 3" xfId="24"/>
    <cellStyle name="Normal 3 2" xfId="25"/>
    <cellStyle name="Normal 4" xfId="26"/>
    <cellStyle name="Normal 4 2" xfId="27"/>
    <cellStyle name="Normal 4 3" xfId="28"/>
    <cellStyle name="Normal 5" xfId="29"/>
    <cellStyle name="Normal 6" xfId="30"/>
    <cellStyle name="Normal 7" xfId="31"/>
    <cellStyle name="Normal 8" xfId="32"/>
    <cellStyle name="Normal 9" xfId="33"/>
    <cellStyle name="Porcentaj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Q35"/>
  <sheetViews>
    <sheetView tabSelected="1" view="pageLayout" zoomScale="70" zoomScaleNormal="75" zoomScalePageLayoutView="70" workbookViewId="0">
      <selection activeCell="B29" sqref="B29:P34"/>
    </sheetView>
  </sheetViews>
  <sheetFormatPr baseColWidth="10" defaultColWidth="10.75" defaultRowHeight="13.5"/>
  <cols>
    <col min="1" max="1" width="3.125" style="2" customWidth="1"/>
    <col min="2" max="2" width="21.5" style="2" customWidth="1"/>
    <col min="3" max="3" width="14.75" style="2" customWidth="1"/>
    <col min="4" max="4" width="12.375" style="2" customWidth="1"/>
    <col min="5" max="5" width="2.875" style="2" customWidth="1"/>
    <col min="6" max="6" width="14.75" style="2" customWidth="1"/>
    <col min="7" max="7" width="12.375" style="2" customWidth="1"/>
    <col min="8" max="8" width="2.875" style="2" customWidth="1"/>
    <col min="9" max="9" width="14.75" style="2" customWidth="1"/>
    <col min="10" max="10" width="12.375" style="2" customWidth="1"/>
    <col min="11" max="11" width="2.875" style="2" customWidth="1"/>
    <col min="12" max="12" width="14.75" style="2" customWidth="1"/>
    <col min="13" max="13" width="12.375" style="2" customWidth="1"/>
    <col min="14" max="14" width="2.875" style="2" customWidth="1"/>
    <col min="15" max="15" width="14.75" style="2" customWidth="1"/>
    <col min="16" max="16" width="12.375" style="2" customWidth="1"/>
    <col min="17" max="16384" width="10.75" style="2"/>
  </cols>
  <sheetData>
    <row r="3" spans="2:17" ht="29.25" customHeight="1">
      <c r="B3" s="22" t="s">
        <v>27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9"/>
    </row>
    <row r="4" spans="2:17" ht="27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9"/>
    </row>
    <row r="5" spans="2:17" ht="24" customHeight="1">
      <c r="B5" s="1" t="s">
        <v>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2:17" ht="24" customHeight="1">
      <c r="B6" s="1" t="s">
        <v>1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2:17" ht="30.75" customHeight="1">
      <c r="B7" s="3"/>
      <c r="C7" s="30" t="s">
        <v>2</v>
      </c>
      <c r="D7" s="30"/>
      <c r="E7" s="4"/>
      <c r="F7" s="30" t="s">
        <v>3</v>
      </c>
      <c r="G7" s="30"/>
      <c r="H7" s="4"/>
      <c r="I7" s="30" t="s">
        <v>4</v>
      </c>
      <c r="J7" s="30"/>
      <c r="K7" s="4"/>
      <c r="L7" s="30" t="s">
        <v>5</v>
      </c>
      <c r="M7" s="30"/>
      <c r="N7" s="4"/>
      <c r="O7" s="30" t="s">
        <v>6</v>
      </c>
      <c r="P7" s="30"/>
      <c r="Q7"/>
    </row>
    <row r="8" spans="2:17" ht="44.25" customHeight="1">
      <c r="B8" s="5" t="s">
        <v>7</v>
      </c>
      <c r="C8" s="20" t="s">
        <v>8</v>
      </c>
      <c r="D8" s="5" t="s">
        <v>9</v>
      </c>
      <c r="E8" s="4"/>
      <c r="F8" s="20" t="s">
        <v>8</v>
      </c>
      <c r="G8" s="5" t="s">
        <v>9</v>
      </c>
      <c r="H8" s="4"/>
      <c r="I8" s="20" t="s">
        <v>8</v>
      </c>
      <c r="J8" s="5" t="s">
        <v>9</v>
      </c>
      <c r="K8" s="4"/>
      <c r="L8" s="20" t="s">
        <v>8</v>
      </c>
      <c r="M8" s="5" t="s">
        <v>9</v>
      </c>
      <c r="N8" s="4"/>
      <c r="O8" s="20" t="s">
        <v>8</v>
      </c>
      <c r="P8" s="5" t="s">
        <v>9</v>
      </c>
      <c r="Q8"/>
    </row>
    <row r="9" spans="2:17" ht="15.75" customHeight="1">
      <c r="B9" s="6" t="s">
        <v>10</v>
      </c>
      <c r="C9" s="7">
        <v>245</v>
      </c>
      <c r="D9" s="7">
        <v>13577</v>
      </c>
      <c r="E9" s="8"/>
      <c r="F9" s="7">
        <v>0</v>
      </c>
      <c r="G9" s="7">
        <v>0</v>
      </c>
      <c r="H9" s="8"/>
      <c r="I9" s="9">
        <v>0</v>
      </c>
      <c r="J9" s="10">
        <v>328.05500000000001</v>
      </c>
      <c r="K9" s="8"/>
      <c r="L9" s="9">
        <v>0</v>
      </c>
      <c r="M9" s="9">
        <v>0</v>
      </c>
      <c r="N9" s="8"/>
      <c r="O9" s="11">
        <f t="shared" ref="O9:O20" si="0">C9+F9</f>
        <v>245</v>
      </c>
      <c r="P9" s="11">
        <f>D9+G9+J9+M9</f>
        <v>13905.055</v>
      </c>
      <c r="Q9"/>
    </row>
    <row r="10" spans="2:17" ht="15.75" customHeight="1">
      <c r="B10" s="6" t="s">
        <v>11</v>
      </c>
      <c r="C10" s="7">
        <v>91</v>
      </c>
      <c r="D10" s="7">
        <v>6278</v>
      </c>
      <c r="E10" s="8"/>
      <c r="F10" s="7">
        <v>0</v>
      </c>
      <c r="G10" s="7">
        <v>0</v>
      </c>
      <c r="H10" s="8"/>
      <c r="I10" s="9">
        <v>0</v>
      </c>
      <c r="J10" s="10">
        <v>185.21</v>
      </c>
      <c r="K10" s="8"/>
      <c r="L10" s="9">
        <v>0</v>
      </c>
      <c r="M10" s="9">
        <v>0</v>
      </c>
      <c r="N10" s="8"/>
      <c r="O10" s="11">
        <f t="shared" si="0"/>
        <v>91</v>
      </c>
      <c r="P10" s="11">
        <f t="shared" ref="P10:P20" si="1">D10+G10+J10+M10</f>
        <v>6463.21</v>
      </c>
      <c r="Q10"/>
    </row>
    <row r="11" spans="2:17" ht="15.75" customHeight="1">
      <c r="B11" s="6" t="s">
        <v>12</v>
      </c>
      <c r="C11" s="7">
        <v>66</v>
      </c>
      <c r="D11" s="7">
        <v>836</v>
      </c>
      <c r="E11" s="8"/>
      <c r="F11" s="7">
        <v>0</v>
      </c>
      <c r="G11" s="7">
        <v>0</v>
      </c>
      <c r="H11" s="8"/>
      <c r="I11" s="9">
        <v>0</v>
      </c>
      <c r="J11" s="10">
        <v>91.56</v>
      </c>
      <c r="K11" s="8"/>
      <c r="L11" s="9">
        <v>0</v>
      </c>
      <c r="M11" s="9">
        <v>0</v>
      </c>
      <c r="N11" s="8"/>
      <c r="O11" s="11">
        <f t="shared" si="0"/>
        <v>66</v>
      </c>
      <c r="P11" s="11">
        <f t="shared" si="1"/>
        <v>927.56</v>
      </c>
      <c r="Q11"/>
    </row>
    <row r="12" spans="2:17" ht="15.75" customHeight="1">
      <c r="B12" s="6" t="s">
        <v>13</v>
      </c>
      <c r="C12" s="7">
        <v>8</v>
      </c>
      <c r="D12" s="7">
        <v>1744</v>
      </c>
      <c r="E12" s="8"/>
      <c r="F12" s="7">
        <v>0</v>
      </c>
      <c r="G12" s="7">
        <v>0</v>
      </c>
      <c r="H12" s="8"/>
      <c r="I12" s="9">
        <v>0</v>
      </c>
      <c r="J12" s="10">
        <v>38.26</v>
      </c>
      <c r="K12" s="8"/>
      <c r="L12" s="9">
        <v>0</v>
      </c>
      <c r="M12" s="9">
        <v>0</v>
      </c>
      <c r="N12" s="8"/>
      <c r="O12" s="11">
        <f t="shared" si="0"/>
        <v>8</v>
      </c>
      <c r="P12" s="11">
        <f t="shared" si="1"/>
        <v>1782.26</v>
      </c>
      <c r="Q12"/>
    </row>
    <row r="13" spans="2:17" ht="15.75" customHeight="1">
      <c r="B13" s="6" t="s">
        <v>14</v>
      </c>
      <c r="C13" s="7">
        <v>9</v>
      </c>
      <c r="D13" s="7">
        <v>1399</v>
      </c>
      <c r="E13" s="8"/>
      <c r="F13" s="7">
        <v>0</v>
      </c>
      <c r="G13" s="7">
        <v>0</v>
      </c>
      <c r="H13" s="8"/>
      <c r="I13" s="9">
        <v>0</v>
      </c>
      <c r="J13" s="10">
        <v>192.54</v>
      </c>
      <c r="K13" s="8"/>
      <c r="L13" s="9">
        <v>0</v>
      </c>
      <c r="M13" s="9">
        <v>0</v>
      </c>
      <c r="N13" s="8"/>
      <c r="O13" s="11">
        <f t="shared" si="0"/>
        <v>9</v>
      </c>
      <c r="P13" s="11">
        <f t="shared" si="1"/>
        <v>1591.54</v>
      </c>
      <c r="Q13"/>
    </row>
    <row r="14" spans="2:17" ht="15.75" customHeight="1">
      <c r="B14" s="6" t="s">
        <v>15</v>
      </c>
      <c r="C14" s="7">
        <v>21</v>
      </c>
      <c r="D14" s="7">
        <v>0</v>
      </c>
      <c r="E14" s="8"/>
      <c r="F14" s="7">
        <v>0</v>
      </c>
      <c r="G14" s="7">
        <v>0</v>
      </c>
      <c r="H14" s="8"/>
      <c r="I14" s="9">
        <v>0</v>
      </c>
      <c r="J14" s="9">
        <v>0</v>
      </c>
      <c r="K14" s="8"/>
      <c r="L14" s="9">
        <v>0</v>
      </c>
      <c r="M14" s="9">
        <v>0</v>
      </c>
      <c r="N14" s="8"/>
      <c r="O14" s="11">
        <f t="shared" si="0"/>
        <v>21</v>
      </c>
      <c r="P14" s="11">
        <f t="shared" si="1"/>
        <v>0</v>
      </c>
      <c r="Q14"/>
    </row>
    <row r="15" spans="2:17" ht="15.75" customHeight="1">
      <c r="B15" s="6" t="s">
        <v>16</v>
      </c>
      <c r="C15" s="7">
        <v>416</v>
      </c>
      <c r="D15" s="7">
        <v>9224</v>
      </c>
      <c r="E15" s="8"/>
      <c r="F15" s="7">
        <v>0</v>
      </c>
      <c r="G15" s="7">
        <v>0</v>
      </c>
      <c r="H15" s="8"/>
      <c r="I15" s="9">
        <v>0</v>
      </c>
      <c r="J15" s="10">
        <v>790.40599999999995</v>
      </c>
      <c r="K15" s="8"/>
      <c r="L15" s="9">
        <v>0</v>
      </c>
      <c r="M15" s="9">
        <v>0</v>
      </c>
      <c r="N15" s="8"/>
      <c r="O15" s="11">
        <f t="shared" si="0"/>
        <v>416</v>
      </c>
      <c r="P15" s="11">
        <f t="shared" si="1"/>
        <v>10014.405999999999</v>
      </c>
      <c r="Q15"/>
    </row>
    <row r="16" spans="2:17" ht="16.5">
      <c r="B16" s="6" t="s">
        <v>17</v>
      </c>
      <c r="C16" s="7">
        <v>9</v>
      </c>
      <c r="D16" s="7">
        <v>657</v>
      </c>
      <c r="E16" s="8"/>
      <c r="F16" s="7">
        <v>0</v>
      </c>
      <c r="G16" s="7">
        <v>0</v>
      </c>
      <c r="H16" s="8"/>
      <c r="I16" s="9">
        <v>0</v>
      </c>
      <c r="J16" s="9">
        <v>0</v>
      </c>
      <c r="K16" s="8"/>
      <c r="L16" s="9">
        <v>0</v>
      </c>
      <c r="M16" s="9">
        <v>0</v>
      </c>
      <c r="N16" s="8"/>
      <c r="O16" s="11">
        <f t="shared" si="0"/>
        <v>9</v>
      </c>
      <c r="P16" s="11">
        <f t="shared" si="1"/>
        <v>657</v>
      </c>
      <c r="Q16"/>
    </row>
    <row r="17" spans="2:17" ht="16.5">
      <c r="B17" s="6" t="s">
        <v>18</v>
      </c>
      <c r="C17" s="7">
        <v>12</v>
      </c>
      <c r="D17" s="7">
        <v>1021</v>
      </c>
      <c r="E17" s="8"/>
      <c r="F17" s="7">
        <v>0</v>
      </c>
      <c r="G17" s="7">
        <v>0</v>
      </c>
      <c r="H17" s="8"/>
      <c r="I17" s="9">
        <v>0</v>
      </c>
      <c r="J17" s="9">
        <v>0</v>
      </c>
      <c r="K17" s="8"/>
      <c r="L17" s="9">
        <v>0</v>
      </c>
      <c r="M17" s="9">
        <v>0</v>
      </c>
      <c r="N17" s="8"/>
      <c r="O17" s="11">
        <f t="shared" si="0"/>
        <v>12</v>
      </c>
      <c r="P17" s="11">
        <f t="shared" si="1"/>
        <v>1021</v>
      </c>
      <c r="Q17"/>
    </row>
    <row r="18" spans="2:17" ht="16.5">
      <c r="B18" s="6" t="s">
        <v>19</v>
      </c>
      <c r="C18" s="7">
        <v>2</v>
      </c>
      <c r="D18" s="7">
        <v>122</v>
      </c>
      <c r="E18" s="8"/>
      <c r="F18" s="7">
        <v>0</v>
      </c>
      <c r="G18" s="7">
        <v>0</v>
      </c>
      <c r="H18" s="8"/>
      <c r="I18" s="9">
        <v>0</v>
      </c>
      <c r="J18" s="9">
        <v>0</v>
      </c>
      <c r="K18" s="8"/>
      <c r="L18" s="9">
        <v>0</v>
      </c>
      <c r="M18" s="9">
        <v>0</v>
      </c>
      <c r="N18" s="8"/>
      <c r="O18" s="11">
        <f t="shared" si="0"/>
        <v>2</v>
      </c>
      <c r="P18" s="11">
        <f t="shared" si="1"/>
        <v>122</v>
      </c>
      <c r="Q18"/>
    </row>
    <row r="19" spans="2:17" ht="16.5">
      <c r="B19" s="6" t="s">
        <v>20</v>
      </c>
      <c r="C19" s="7">
        <v>203</v>
      </c>
      <c r="D19" s="7">
        <v>2072</v>
      </c>
      <c r="E19" s="8"/>
      <c r="F19" s="7">
        <v>0</v>
      </c>
      <c r="G19" s="7">
        <v>0</v>
      </c>
      <c r="H19" s="8"/>
      <c r="I19" s="9">
        <v>0</v>
      </c>
      <c r="J19" s="10">
        <v>90.438000000000002</v>
      </c>
      <c r="K19" s="8"/>
      <c r="L19" s="9">
        <v>0</v>
      </c>
      <c r="M19" s="9">
        <v>0</v>
      </c>
      <c r="N19" s="8"/>
      <c r="O19" s="11">
        <f t="shared" si="0"/>
        <v>203</v>
      </c>
      <c r="P19" s="11">
        <f t="shared" si="1"/>
        <v>2162.4380000000001</v>
      </c>
      <c r="Q19"/>
    </row>
    <row r="20" spans="2:17" ht="16.5">
      <c r="B20" s="6" t="s">
        <v>5</v>
      </c>
      <c r="C20" s="7">
        <v>440</v>
      </c>
      <c r="D20" s="7">
        <v>28406</v>
      </c>
      <c r="E20" s="8"/>
      <c r="F20" s="7">
        <v>0</v>
      </c>
      <c r="G20" s="7">
        <v>0</v>
      </c>
      <c r="H20" s="8"/>
      <c r="I20" s="9">
        <v>0</v>
      </c>
      <c r="J20" s="10">
        <v>1676.99</v>
      </c>
      <c r="K20" s="8"/>
      <c r="L20" s="9">
        <v>0</v>
      </c>
      <c r="M20" s="9">
        <v>0</v>
      </c>
      <c r="N20" s="8"/>
      <c r="O20" s="11">
        <f t="shared" si="0"/>
        <v>440</v>
      </c>
      <c r="P20" s="11">
        <f t="shared" si="1"/>
        <v>30082.99</v>
      </c>
      <c r="Q20"/>
    </row>
    <row r="21" spans="2:17" ht="16.5">
      <c r="B21" s="21" t="s">
        <v>21</v>
      </c>
      <c r="C21" s="7">
        <f>SUM(C9:C20)</f>
        <v>1522</v>
      </c>
      <c r="D21" s="7">
        <f>SUM(D9:D20)</f>
        <v>65336</v>
      </c>
      <c r="E21" s="8"/>
      <c r="F21" s="7">
        <f>SUM(F9:F20)</f>
        <v>0</v>
      </c>
      <c r="G21" s="7">
        <f>SUM(G9:G20)</f>
        <v>0</v>
      </c>
      <c r="H21" s="8"/>
      <c r="I21" s="10"/>
      <c r="J21" s="10">
        <f>SUM(J9:J20)</f>
        <v>3393.4589999999998</v>
      </c>
      <c r="K21" s="8"/>
      <c r="L21" s="9">
        <v>0</v>
      </c>
      <c r="M21" s="9">
        <v>0</v>
      </c>
      <c r="N21" s="8"/>
      <c r="O21" s="11">
        <f>C21</f>
        <v>1522</v>
      </c>
      <c r="P21" s="11">
        <f>D21+G21+J21+M21</f>
        <v>68729.459000000003</v>
      </c>
      <c r="Q21"/>
    </row>
    <row r="22" spans="2:17" ht="16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s="16" customFormat="1" ht="30.75" customHeight="1">
      <c r="B23" s="14" t="s">
        <v>22</v>
      </c>
      <c r="C23" s="41">
        <v>7223</v>
      </c>
      <c r="D23" s="42"/>
      <c r="E23" s="15"/>
      <c r="F23" s="41">
        <v>0</v>
      </c>
      <c r="G23" s="42"/>
      <c r="H23" s="15"/>
      <c r="I23" s="41">
        <v>0</v>
      </c>
      <c r="J23" s="42"/>
      <c r="K23" s="15"/>
      <c r="L23" s="41">
        <v>0</v>
      </c>
      <c r="M23" s="42"/>
      <c r="N23" s="15"/>
      <c r="O23" s="41">
        <f>SUM(C23+F23+I23+L23)</f>
        <v>7223</v>
      </c>
      <c r="P23" s="42"/>
      <c r="Q23" s="15"/>
    </row>
    <row r="24" spans="2:17" s="12" customFormat="1" ht="16.5">
      <c r="B24" s="13"/>
      <c r="C24" s="43"/>
      <c r="D24" s="4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s="18" customFormat="1" ht="30.75" customHeight="1" thickBot="1">
      <c r="B25" s="17" t="s">
        <v>23</v>
      </c>
      <c r="C25" s="41">
        <v>1248</v>
      </c>
      <c r="D25" s="42"/>
      <c r="E25" s="15"/>
      <c r="F25" s="41">
        <v>0</v>
      </c>
      <c r="G25" s="42"/>
      <c r="H25" s="15"/>
      <c r="I25" s="41">
        <v>0</v>
      </c>
      <c r="J25" s="42"/>
      <c r="K25" s="15"/>
      <c r="L25" s="41">
        <v>0</v>
      </c>
      <c r="M25" s="42"/>
      <c r="N25" s="15"/>
      <c r="O25" s="41">
        <f>SUM(C25+F25+I25+L25)</f>
        <v>1248</v>
      </c>
      <c r="P25" s="42"/>
      <c r="Q25" s="15"/>
    </row>
    <row r="26" spans="2:17" ht="17.25" customHeight="1" thickBot="1">
      <c r="B26" s="23" t="s">
        <v>24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/>
    </row>
    <row r="27" spans="2:17" ht="16.5">
      <c r="B27" s="26" t="s">
        <v>28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/>
    </row>
    <row r="28" spans="2:17" ht="16.5">
      <c r="B28" s="27" t="s">
        <v>25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/>
    </row>
    <row r="29" spans="2:17" ht="32.25" customHeight="1">
      <c r="B29" s="31" t="s">
        <v>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/>
    </row>
    <row r="30" spans="2:17" ht="32.2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/>
    </row>
    <row r="31" spans="2:17" ht="32.2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/>
    </row>
    <row r="32" spans="2:17" ht="32.25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/>
    </row>
    <row r="33" spans="2:17" ht="49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/>
    </row>
    <row r="34" spans="2:17" ht="24" customHeight="1" thickBo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/>
    </row>
    <row r="35" spans="2:17" ht="16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/>
    </row>
  </sheetData>
  <mergeCells count="22">
    <mergeCell ref="B29:P34"/>
    <mergeCell ref="B35:P35"/>
    <mergeCell ref="C23:D23"/>
    <mergeCell ref="F23:G23"/>
    <mergeCell ref="I23:J23"/>
    <mergeCell ref="L23:M23"/>
    <mergeCell ref="O23:P23"/>
    <mergeCell ref="C25:D25"/>
    <mergeCell ref="F25:G25"/>
    <mergeCell ref="I25:J25"/>
    <mergeCell ref="L25:M25"/>
    <mergeCell ref="O25:P25"/>
    <mergeCell ref="C24:D24"/>
    <mergeCell ref="B3:P4"/>
    <mergeCell ref="B26:P26"/>
    <mergeCell ref="B27:P27"/>
    <mergeCell ref="B28:P28"/>
    <mergeCell ref="C7:D7"/>
    <mergeCell ref="F7:G7"/>
    <mergeCell ref="I7:J7"/>
    <mergeCell ref="L7:M7"/>
    <mergeCell ref="O7:P7"/>
  </mergeCells>
  <pageMargins left="0.31496062992125984" right="0.39370078740157483" top="0.98425196850393704" bottom="0.70866141732283472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2015-09-28T20:03:28Z</cp:lastPrinted>
  <dcterms:created xsi:type="dcterms:W3CDTF">2015-09-25T14:21:30Z</dcterms:created>
  <dcterms:modified xsi:type="dcterms:W3CDTF">2017-09-04T23:01:42Z</dcterms:modified>
</cp:coreProperties>
</file>